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60" yWindow="480" windowWidth="14880" windowHeight="7635" tabRatio="977" activeTab="1"/>
  </bookViews>
  <sheets>
    <sheet name="DATOS" sheetId="1" r:id="rId1"/>
    <sheet name="MATRIZ INCIAL" sheetId="23" r:id="rId2"/>
    <sheet name="MATRIZ EVALUADA" sheetId="20" r:id="rId3"/>
    <sheet name="2012-DET" sheetId="2" r:id="rId4"/>
    <sheet name="2012-OBJ." sheetId="10" r:id="rId5"/>
    <sheet name="2012-ASP" sheetId="15" r:id="rId6"/>
    <sheet name="2013-DET" sheetId="6" r:id="rId7"/>
    <sheet name="2013-OBJ" sheetId="11" r:id="rId8"/>
    <sheet name="2013-ASP" sheetId="16" r:id="rId9"/>
    <sheet name="2014-DET" sheetId="7" r:id="rId10"/>
    <sheet name="2014-OBJ" sheetId="12" r:id="rId11"/>
    <sheet name="2014-ASP" sheetId="25" r:id="rId12"/>
    <sheet name="2015-DETA" sheetId="8" r:id="rId13"/>
    <sheet name="2015-OBJ" sheetId="13" r:id="rId14"/>
    <sheet name="2015-ASP" sheetId="26" r:id="rId15"/>
    <sheet name="TOTAL-DETA" sheetId="9" r:id="rId16"/>
    <sheet name="TOTAL-OBJ" sheetId="14" r:id="rId17"/>
    <sheet name="TOTAL-ASP" sheetId="27" r:id="rId18"/>
    <sheet name="POR AÑO" sheetId="28" r:id="rId19"/>
    <sheet name="PRESUPUESTO" sheetId="29" r:id="rId20"/>
  </sheets>
  <definedNames>
    <definedName name="_xlnm._FilterDatabase" localSheetId="0" hidden="1">DATOS!$A$1:$AB$41</definedName>
  </definedNames>
  <calcPr calcId="125725"/>
</workbook>
</file>

<file path=xl/calcChain.xml><?xml version="1.0" encoding="utf-8"?>
<calcChain xmlns="http://schemas.openxmlformats.org/spreadsheetml/2006/main">
  <c r="G6" i="29"/>
  <c r="G7"/>
  <c r="G8"/>
  <c r="C9"/>
  <c r="D9"/>
  <c r="E9"/>
  <c r="F9"/>
  <c r="G9"/>
  <c r="G10"/>
  <c r="G11"/>
  <c r="G12"/>
  <c r="C13"/>
  <c r="D13"/>
  <c r="E13"/>
  <c r="F13"/>
  <c r="G13"/>
  <c r="G14"/>
  <c r="G15"/>
  <c r="G16"/>
  <c r="C17"/>
  <c r="D17"/>
  <c r="E17"/>
  <c r="F17"/>
  <c r="G17"/>
  <c r="G18"/>
  <c r="G19"/>
  <c r="G20"/>
  <c r="C21"/>
  <c r="D21"/>
  <c r="E21"/>
  <c r="F21"/>
  <c r="G21"/>
  <c r="C22"/>
  <c r="D22"/>
  <c r="E22"/>
  <c r="F22"/>
  <c r="G22"/>
  <c r="C23"/>
  <c r="D23"/>
  <c r="E23"/>
  <c r="F23"/>
  <c r="G23"/>
  <c r="C24"/>
  <c r="D24"/>
  <c r="D25" s="1"/>
  <c r="E24"/>
  <c r="F24"/>
  <c r="F25" s="1"/>
  <c r="G24"/>
  <c r="C25"/>
  <c r="E25"/>
  <c r="G25"/>
  <c r="C19" i="14" l="1"/>
  <c r="C19" i="13"/>
  <c r="C19" i="12"/>
  <c r="C19" i="11"/>
  <c r="C19" i="10"/>
  <c r="G6"/>
  <c r="G7"/>
  <c r="G8"/>
  <c r="G9"/>
  <c r="G10"/>
  <c r="G11"/>
  <c r="G12"/>
  <c r="G13"/>
  <c r="G14"/>
  <c r="G15"/>
  <c r="G16"/>
  <c r="G17"/>
  <c r="G18"/>
  <c r="G5"/>
  <c r="O43" i="20"/>
  <c r="W3" i="1" l="1"/>
  <c r="X3"/>
  <c r="Y3"/>
  <c r="Z3"/>
  <c r="W4"/>
  <c r="X4"/>
  <c r="Y4"/>
  <c r="Z4"/>
  <c r="W5"/>
  <c r="X5"/>
  <c r="Y5"/>
  <c r="Z5"/>
  <c r="W6"/>
  <c r="X6"/>
  <c r="Y6"/>
  <c r="Z6"/>
  <c r="W7"/>
  <c r="X7"/>
  <c r="Y7"/>
  <c r="Z7"/>
  <c r="W8"/>
  <c r="X8"/>
  <c r="Z8"/>
  <c r="AA8"/>
  <c r="W9"/>
  <c r="X9"/>
  <c r="Y9"/>
  <c r="Z9"/>
  <c r="W10"/>
  <c r="X10"/>
  <c r="Y10"/>
  <c r="Z10"/>
  <c r="W11"/>
  <c r="X11"/>
  <c r="Y11"/>
  <c r="Z11"/>
  <c r="W12"/>
  <c r="X12"/>
  <c r="Y12"/>
  <c r="Z12"/>
  <c r="W13"/>
  <c r="X13"/>
  <c r="Y13"/>
  <c r="Z13"/>
  <c r="W14"/>
  <c r="X14"/>
  <c r="Y14"/>
  <c r="Z14"/>
  <c r="W15"/>
  <c r="X15"/>
  <c r="Y15"/>
  <c r="Z15"/>
  <c r="W16"/>
  <c r="X16"/>
  <c r="Y16"/>
  <c r="Z16"/>
  <c r="W17"/>
  <c r="X17"/>
  <c r="Y17"/>
  <c r="Z17"/>
  <c r="W18"/>
  <c r="X18"/>
  <c r="Y18"/>
  <c r="Z18"/>
  <c r="W19"/>
  <c r="X19"/>
  <c r="Y19"/>
  <c r="Z19"/>
  <c r="W20"/>
  <c r="X20"/>
  <c r="Y20"/>
  <c r="Z20"/>
  <c r="W21"/>
  <c r="X21"/>
  <c r="Y21"/>
  <c r="Z21"/>
  <c r="W22"/>
  <c r="X22"/>
  <c r="Y22"/>
  <c r="Z22"/>
  <c r="W23"/>
  <c r="X23"/>
  <c r="Y23"/>
  <c r="Z23"/>
  <c r="W24"/>
  <c r="X24"/>
  <c r="Y24"/>
  <c r="Z24"/>
  <c r="W25"/>
  <c r="X25"/>
  <c r="Y25"/>
  <c r="Z25"/>
  <c r="W26"/>
  <c r="X26"/>
  <c r="Y26"/>
  <c r="Z26"/>
  <c r="W27"/>
  <c r="X27"/>
  <c r="Y27"/>
  <c r="Z27"/>
  <c r="W28"/>
  <c r="X28"/>
  <c r="Y28"/>
  <c r="Z28"/>
  <c r="W29"/>
  <c r="X29"/>
  <c r="Y29"/>
  <c r="Z29"/>
  <c r="W30"/>
  <c r="X30"/>
  <c r="Y30"/>
  <c r="Z30"/>
  <c r="W31"/>
  <c r="X31"/>
  <c r="Y31"/>
  <c r="Z31"/>
  <c r="W32"/>
  <c r="X32"/>
  <c r="Y32"/>
  <c r="Z32"/>
  <c r="W33"/>
  <c r="X33"/>
  <c r="Y33"/>
  <c r="Z33"/>
  <c r="W34"/>
  <c r="X34"/>
  <c r="Y34"/>
  <c r="Z34"/>
  <c r="W35"/>
  <c r="X35"/>
  <c r="Y35"/>
  <c r="Z35"/>
  <c r="AA35"/>
  <c r="W36"/>
  <c r="X36"/>
  <c r="Y36"/>
  <c r="Z36"/>
  <c r="W37"/>
  <c r="X37"/>
  <c r="Y37"/>
  <c r="Z37"/>
  <c r="AA37"/>
  <c r="W38"/>
  <c r="X38"/>
  <c r="Y38"/>
  <c r="Z38"/>
  <c r="W39"/>
  <c r="X39"/>
  <c r="Y39"/>
  <c r="Z39"/>
  <c r="AA39"/>
  <c r="W40"/>
  <c r="X40"/>
  <c r="Y40"/>
  <c r="Z40"/>
  <c r="W41"/>
  <c r="X41"/>
  <c r="Y41"/>
  <c r="Z41"/>
  <c r="AA41"/>
  <c r="X2"/>
  <c r="Y2"/>
  <c r="Y42" s="1"/>
  <c r="Z2"/>
  <c r="W2"/>
  <c r="Q30"/>
  <c r="AA30" s="1"/>
  <c r="L3"/>
  <c r="AA3" s="1"/>
  <c r="Q32"/>
  <c r="Q33"/>
  <c r="Q34"/>
  <c r="Q35"/>
  <c r="Q36"/>
  <c r="Q37"/>
  <c r="Q38"/>
  <c r="Q39"/>
  <c r="Q40"/>
  <c r="Q41"/>
  <c r="L32"/>
  <c r="AA32" s="1"/>
  <c r="L33"/>
  <c r="AA33" s="1"/>
  <c r="L34"/>
  <c r="L35"/>
  <c r="L36"/>
  <c r="AA36" s="1"/>
  <c r="L37"/>
  <c r="L38"/>
  <c r="AA38" s="1"/>
  <c r="L39"/>
  <c r="L40"/>
  <c r="AA40" s="1"/>
  <c r="L41"/>
  <c r="S2"/>
  <c r="T2"/>
  <c r="U2"/>
  <c r="R2"/>
  <c r="Q4"/>
  <c r="Q5"/>
  <c r="Q6"/>
  <c r="Q7"/>
  <c r="Q9"/>
  <c r="AA9" s="1"/>
  <c r="Q10"/>
  <c r="Q11"/>
  <c r="AA11" s="1"/>
  <c r="Q12"/>
  <c r="Q13"/>
  <c r="AA13" s="1"/>
  <c r="Q14"/>
  <c r="Q15"/>
  <c r="AA15" s="1"/>
  <c r="Q16"/>
  <c r="Q17"/>
  <c r="AA17" s="1"/>
  <c r="Q18"/>
  <c r="Q19"/>
  <c r="AA19" s="1"/>
  <c r="Q20"/>
  <c r="Q21"/>
  <c r="Q22"/>
  <c r="Q23"/>
  <c r="Q26"/>
  <c r="Q27"/>
  <c r="Q28"/>
  <c r="Q29"/>
  <c r="Q31"/>
  <c r="Q2"/>
  <c r="L4"/>
  <c r="AA4" s="1"/>
  <c r="L5"/>
  <c r="AA5" s="1"/>
  <c r="L6"/>
  <c r="AA6" s="1"/>
  <c r="L7"/>
  <c r="AA7" s="1"/>
  <c r="L9"/>
  <c r="L10"/>
  <c r="AA10" s="1"/>
  <c r="L11"/>
  <c r="L12"/>
  <c r="AA12" s="1"/>
  <c r="L13"/>
  <c r="L14"/>
  <c r="AA14" s="1"/>
  <c r="L15"/>
  <c r="L16"/>
  <c r="AA16" s="1"/>
  <c r="L17"/>
  <c r="L18"/>
  <c r="AA18" s="1"/>
  <c r="L19"/>
  <c r="L20"/>
  <c r="L21"/>
  <c r="AA21" s="1"/>
  <c r="L22"/>
  <c r="AA22" s="1"/>
  <c r="L26"/>
  <c r="AA26" s="1"/>
  <c r="L27"/>
  <c r="AA27" s="1"/>
  <c r="L28"/>
  <c r="L29"/>
  <c r="AA29" s="1"/>
  <c r="L31"/>
  <c r="AA31" s="1"/>
  <c r="L2"/>
  <c r="AA2" s="1"/>
  <c r="AA34" l="1"/>
  <c r="AA20"/>
  <c r="AA42" s="1"/>
  <c r="W42"/>
  <c r="Z42"/>
  <c r="X42"/>
  <c r="AA24"/>
  <c r="V2"/>
  <c r="Z43" l="1"/>
</calcChain>
</file>

<file path=xl/sharedStrings.xml><?xml version="1.0" encoding="utf-8"?>
<sst xmlns="http://schemas.openxmlformats.org/spreadsheetml/2006/main" count="1475" uniqueCount="261">
  <si>
    <t>Obj. Estratégico Gen</t>
  </si>
  <si>
    <t>Obj. Especifico</t>
  </si>
  <si>
    <t>Indicador</t>
  </si>
  <si>
    <t>Programado 2012</t>
  </si>
  <si>
    <t>Programado 2013</t>
  </si>
  <si>
    <t>Programado 2014</t>
  </si>
  <si>
    <t>Programado 2015</t>
  </si>
  <si>
    <t>Ejec. 2012</t>
  </si>
  <si>
    <t>Ejec. 2013</t>
  </si>
  <si>
    <t>Ejec. 2014</t>
  </si>
  <si>
    <t>Ejec. 2015</t>
  </si>
  <si>
    <t>Programado Total</t>
  </si>
  <si>
    <t>Ejecutado Total</t>
  </si>
  <si>
    <t>% Avance 2012</t>
  </si>
  <si>
    <t>% Avance 2013</t>
  </si>
  <si>
    <t>% Avance 2014</t>
  </si>
  <si>
    <t>% Avance 2015</t>
  </si>
  <si>
    <t>%Avance General</t>
  </si>
  <si>
    <t xml:space="preserve"> Documentos actualizados</t>
  </si>
  <si>
    <t xml:space="preserve"> Sistema implementado y en funcionamiento</t>
  </si>
  <si>
    <t>Plan de capacitación ejecutado</t>
  </si>
  <si>
    <t xml:space="preserve"> Personal administrativo capacitado</t>
  </si>
  <si>
    <t>Número de gabinetes pedagógicos en funcionamiento</t>
  </si>
  <si>
    <t>Líneas de investigación actualizadas</t>
  </si>
  <si>
    <t>Número de Institutos y Centros de Investigación creados</t>
  </si>
  <si>
    <t>Convenios firmados y Ejecutados</t>
  </si>
  <si>
    <t>Revista publicada</t>
  </si>
  <si>
    <t>Informes de cada centro de producción</t>
  </si>
  <si>
    <t>Número de Centros de Producción</t>
  </si>
  <si>
    <t>Proyectos de investigación financiados con fondos concursables</t>
  </si>
  <si>
    <t>Informes de evaluación</t>
  </si>
  <si>
    <t>Programa en funcionamiento</t>
  </si>
  <si>
    <t>Número de Laboratorios implementados</t>
  </si>
  <si>
    <t>Número de edificios nuevos</t>
  </si>
  <si>
    <t>Resolución</t>
  </si>
  <si>
    <t>Convenios firmados</t>
  </si>
  <si>
    <t>Incremento de actividades</t>
  </si>
  <si>
    <t>Calidad del servicio</t>
  </si>
  <si>
    <t>Proyectos Aprobados</t>
  </si>
  <si>
    <t>Participación de estudiantes y docentes</t>
  </si>
  <si>
    <t>Planes anuales de Desarrollo de Personal  en ejecución</t>
  </si>
  <si>
    <t>Planes de estímulo y motivación del personal, en ejecución</t>
  </si>
  <si>
    <t>Resultados favorables en las evaluaciones del personal</t>
  </si>
  <si>
    <t>Fuentes de riesgo determinados</t>
  </si>
  <si>
    <t>Docentes y Administrativos participando en las acciones de prevención de riesgos y de protección de su salud en el trabajo</t>
  </si>
  <si>
    <t>Disponibilidad de docentes y administrativos capacitados en Seguridad y Salud en el Trabajo</t>
  </si>
  <si>
    <t>Nº Obj. General</t>
  </si>
  <si>
    <t>Responsable</t>
  </si>
  <si>
    <t>Aspecto</t>
  </si>
  <si>
    <t>Vicerrectorado Académico</t>
  </si>
  <si>
    <t>Vicerrectorado Administrativo</t>
  </si>
  <si>
    <t>Planificación</t>
  </si>
  <si>
    <t>Posicionamiento Institucional</t>
  </si>
  <si>
    <t>Enseñanza - Aprendizaje</t>
  </si>
  <si>
    <t>Investigación</t>
  </si>
  <si>
    <t>Extensión Universitaria y Proyección Social</t>
  </si>
  <si>
    <t>Docentes e investigadores</t>
  </si>
  <si>
    <t>Infraestructura y equipamiento</t>
  </si>
  <si>
    <t>Bienestar Universitario</t>
  </si>
  <si>
    <t>Recursos Financieros</t>
  </si>
  <si>
    <t>Grupos de Interés</t>
  </si>
  <si>
    <t>Medio Ambiente</t>
  </si>
  <si>
    <t>Rectorado</t>
  </si>
  <si>
    <t>Dirección de Recursos Humanos</t>
  </si>
  <si>
    <t>Facultad</t>
  </si>
  <si>
    <t>Departamento</t>
  </si>
  <si>
    <t>Oficina de Infraestructura Físca</t>
  </si>
  <si>
    <t>Facultades</t>
  </si>
  <si>
    <t>Direccion de Imagen Institucional</t>
  </si>
  <si>
    <t>Dirección de Bienestar Universitario</t>
  </si>
  <si>
    <t>Dirección de extensión cultural y Responsabilidad Social</t>
  </si>
  <si>
    <t>Dirección de cooperación Técnica e Intercambio Académico</t>
  </si>
  <si>
    <t>Dirección de Investigación e Innovación</t>
  </si>
  <si>
    <t>Dirección de Calidad Académica y acreditación</t>
  </si>
  <si>
    <t>Indicar Detalle u Observación</t>
  </si>
  <si>
    <t>OBJ. GEN. 01: Adecuar la estructura administrativa de la UNS a las nuevas tendencias en la gestión pública.</t>
  </si>
  <si>
    <t>OBJ. GEN. 02: Mejorar la calidad de la enseñanza en las diferentes Escuelas Académico Profesionales y la Escuela de Postgrado de la UNS</t>
  </si>
  <si>
    <t>OBJ. GEN. 03: Formular y ejecutar proyectos de investigación e innovación tecnológica de acuerdo a las necesidades locales, regionales y nacionales</t>
  </si>
  <si>
    <t>OBJ. GEN. 05: Mejorar la infraestructura y equipamiento para las diferentes dependencias administrativas y académicas de la UNS</t>
  </si>
  <si>
    <t>OBJ. GEN. 06: Incrementar las capacidades de los docentes de la UNS en pedagogía, investigación y el uso de las TICs en las actividades de enseñanza</t>
  </si>
  <si>
    <t>OBJ. GEN. 07: Promover la imagen de la UNS en el ámbito local, regional y nacional</t>
  </si>
  <si>
    <t>OBJ. GEN. 08: Promover el intercambio académico de docentes y estudiantes de la UNS en el ámbito nacional e internacional</t>
  </si>
  <si>
    <t>OBJ. GEN. 09: Mejorar la calidad y cobertura de los servicios que presta la Oficina Central de Bienestar Universitario a los estudiantes, docentes y personal administrativo</t>
  </si>
  <si>
    <t>OBJ. GEN. 10: Contar con programas y proyectos de extensión universitaria y proyección social focalizados en las comunidades locales</t>
  </si>
  <si>
    <t>OBJ. GEN. 11: Promover la participación de la UNS en la toma de decisiones para el desarrollo local, regional y nacional</t>
  </si>
  <si>
    <t>OBJ. GEN. 12: Adoptar tecnologías limpias y ecoeficientes en los diferentes procesos académicos y administrativos de la UNS</t>
  </si>
  <si>
    <t>OBJ. GEN. 13: Mejorar la calidad de la administración de los recursos y de los procedimientos para tener una administración más ágil y eficiente</t>
  </si>
  <si>
    <t>OBJ. GEN. 14: Contar con un ambiente de trabajo seguro y saludable, para que los trabajadores docentes y administrativos desarrollen sus actividades en el marco del cumplimiento de los planes institucionales</t>
  </si>
  <si>
    <t>Obj. Esp. 01.1: Actualizar los documentos normativos y de gestión institucional</t>
  </si>
  <si>
    <t>Obj. Esp. 01.2: Implementar  un sistema de gestión de la calidad.</t>
  </si>
  <si>
    <t>Obj. Esp. 01.3: Capacitar al personal administrativo en gestión pública</t>
  </si>
  <si>
    <t>Obj. Esp. 02.1: Establecer programas de capacitación en estrategias de enseñanza aprendizaje a los docentes de las diversas áreas por departamento académico para cumplir con los estándares establecido en el modelo CONEAU</t>
  </si>
  <si>
    <t>Obj. Esp. 02.2: Intensificar el uso de las TICs en el desarrollo de las diversas asignaturas para mejorar el proceso enseñanza aprendizaje</t>
  </si>
  <si>
    <t>Obj. Esp. 02.3: Promover la conformación del gabinete pedagógico por departamentos que permita innovar estrategias de enseñanza aprendizaje medidas a través de plataforma virtual</t>
  </si>
  <si>
    <t>Obj. Esp. 03.1: Actualizar las líneas de investigación de la UNS de acuerdo con los planes y políticas nacionales</t>
  </si>
  <si>
    <t>Obj. Esp. 03.2: Crear e implementar Institutos de investigación por Facultad y  Centros de investigación de la UNS</t>
  </si>
  <si>
    <t>Obj. Esp. 03.3: Promover la participación de los investigadores de la UNS en redes de investigación nacionales e internacionales</t>
  </si>
  <si>
    <t>Obj. Esp. 03.4: Implementar la revista científica indexada  de la UNS</t>
  </si>
  <si>
    <t>Obj. Esp. 04.1: Evaluar la rentabilidad de todos los centros de producción</t>
  </si>
  <si>
    <t>Obj. Esp. 04.2: Crear nuevos centros de producción de bienes y servicios</t>
  </si>
  <si>
    <t>Obj. Esp. 04.3: Promover la participación de los investigadores de la UNS en concursos de proyectos de investigación nacional e internacional</t>
  </si>
  <si>
    <t>Obj. Esp. 05.1: Evaluar las condiciones y seguridad de la infraestructura actual</t>
  </si>
  <si>
    <t>Obj. Esp. 05.2: Implementar un programa de modernización de los edificios académicos y administrativos</t>
  </si>
  <si>
    <t>Obj. Esp. 05.3: Evaluar las condiciones actuales del equipamiento de los laboratorios de la UNS</t>
  </si>
  <si>
    <t>Obj. Esp. 05.4: Implementar los laboratorios con fines de certificación</t>
  </si>
  <si>
    <t>Obj. Esp. 05.5: Incrementar la infraestructura académica y administrativa de la UNS</t>
  </si>
  <si>
    <t>Obj. Esp. 06.1: Establecer el programa de capacitación de los docentes en docencia universitaria</t>
  </si>
  <si>
    <t>Obj. Esp. 06.2: Establecer el programa de capacitación de los docentes en investigación científica y tecnológica</t>
  </si>
  <si>
    <t>Obj. Esp. 06.3: Establecer el programa de capacitación de los docentes en el uso de las TICs en las labores de enseñanza e investigación</t>
  </si>
  <si>
    <t>Obj. Esp. 07.1: Implementar la Oficina Central de Relaciones Públicas</t>
  </si>
  <si>
    <t>Obj. Esp. 07.2: Establecer un programa de posicionamiento de la UNS</t>
  </si>
  <si>
    <t>Obj. Esp. 07.3: Fortalecer las redes de comunicación al interno y externo de la UNS</t>
  </si>
  <si>
    <t>Obj. Esp. 08.1: Procesar la firma de Convenios con instituciones académicas nacionales e internacionales</t>
  </si>
  <si>
    <t>Obj. Esp. 08.2: Favorecer la movilidad de docentes y estudiantes</t>
  </si>
  <si>
    <t>Obj. Esp. 09.1: Incrementar la cobertura del servicio del comedor</t>
  </si>
  <si>
    <t>Obj. Esp. 09.2: Potenciar los talleres y actividades deportivas</t>
  </si>
  <si>
    <t>Obj. Esp. 09.3: Mejorar los servicios del centro médico de la UNS</t>
  </si>
  <si>
    <t>Obj. Esp. 09.4: Identificar oportunidades de servicios para los miembros de la comunidad universitaria</t>
  </si>
  <si>
    <t>Obj. Esp. 10.1: Establecer una política de proyección social y extensión universitaria focalizada</t>
  </si>
  <si>
    <t>Obj. Esp. 10.2: Formular proyectos de proyección y extensión universitaria</t>
  </si>
  <si>
    <t>Obj. Esp. 11.1: Impulsar la participación de docentes y estudiantes en los espacios de formulación de planes de gobierno local o regional</t>
  </si>
  <si>
    <t>Obj. Esp. 12.1: Establecer una política de adopción de tecnologías limpias y ecoeficientes en la formulación de los proyectos y en la gestión de la UNS</t>
  </si>
  <si>
    <t>Obj. Esp. 13.1: Elevar los conocimientos y capacidades profesionales y técnicas del personal administrativo en gestión pública</t>
  </si>
  <si>
    <t>Obj. Esp. 13.2: Personal motivado para el desempeño de las funciones y responsabilidades que se le encomienda</t>
  </si>
  <si>
    <t>Obj. Esp. 13.3: Personal calificado para el desempeño de los cargos, funciones y responsabilidades que requiere la universidad</t>
  </si>
  <si>
    <t>Obj. Esp. 14.1: Determinar con precisión en la universidad, las fuentes de riesgo que afecten la seguridad y salud de los trabajadores docentes y administrativos y desarrollar un plan de prevención</t>
  </si>
  <si>
    <t>Obj. Esp. 14.2: Crear entre los trabajadores docentes y administrativos una cultura de prevención de riesgos que afectan su seguridad y salud en el trabajo</t>
  </si>
  <si>
    <t>Obj. Esp. 14.3: Contar con un grupo de docentes y administrativos capacitados en políticas y acciones de prevención de riesgos y de la salud en el trabajo</t>
  </si>
  <si>
    <t>Periodo</t>
  </si>
  <si>
    <t>2012-2016</t>
  </si>
  <si>
    <t>2013-2016</t>
  </si>
  <si>
    <t>Aprobado por Resolución N° 192-2014-CU-R-UNS, en las cuales se crearon 92 lineas de investigacion, las cuales se encuentran agrupadas en 10 áreas</t>
  </si>
  <si>
    <t>En los diversos años fiscales se tenía programado actualizar los documentos de gestión: PEI, POI, PAC, CAP, PAP, estatuto; de los cuales solo se han cumplido de acuerdo a la ejecuci{on señalada</t>
  </si>
  <si>
    <t>Para el año fiscal 2014, se inicio la elaboración de los terminos de referencia - expediente técnico y debido a los plazsos establecidos se culminó con la implementación de la oficina en el año 2015</t>
  </si>
  <si>
    <t>Rectorado, a través de la oficina de Tecnologías de la Información y Comunicación, ha tomado las previsiones en los diferentes proyectos, los cuales fueron aprobado vía resolución, para la ejecución de dichos proyectos.</t>
  </si>
  <si>
    <t>Este programa consta de 03 etapas: 1) Creación de la Identidad Visual corporativa de la UNS, 2)Implantación y proyección de la Identidad Visual y 3) Construcción de una cultura fuerte para la UNS. Las dos primeras se han cumplido, la tercera debe ejecutarse al 2016.</t>
  </si>
  <si>
    <t>No se pudo ejecutar lo programado debido a la falta de recursos humanos y económicos.</t>
  </si>
  <si>
    <t>Se puede verificar, que existe proyectos, los cuales se clasifican en ejecutado y no ejecutados, que en su mayoria corresponden a la FEH.</t>
  </si>
  <si>
    <t>No se ha definido ninguna política de proyección social</t>
  </si>
  <si>
    <t>En el periodo correspondiente, no se han creado nuevos centros de producción en ninguna facultad</t>
  </si>
  <si>
    <t>A la fecha, no se cuenta con el Sistema de Gestión de Calidad implementado, solo se han realizado aplicaciones de fichas técnicas, reuniones con la comisión y otros avances en la elaboracion del manual de procesos.</t>
  </si>
  <si>
    <t>Con R N° 105-2015-CU-R-UNS, se ejecutó el proyecto: "Capacitacion docente Universitario Santeño". R. N°107-2015-CU-R-UNS: "Didactica y metodología de la Enseñanza Universitaria". Así mismo se gestionaron otros 2 proyectos adicionales, pero no fueron autorizados por la Alta Dirección.</t>
  </si>
  <si>
    <t>Con R. N°407-2015-CU-R-UNS, se oficializó el Convenio Marco de Colaboración Académica entre la Universidad de Alcalá y la UNS</t>
  </si>
  <si>
    <t>No se llegaron a ejecutar, por falta de autorización.</t>
  </si>
  <si>
    <t>No se contó con ningún programa, solo se ejecutaron los siguientes proyectos: R. N°114-2014-CU-R-UNS: "Diseño y Evaluación Curricular" y R. N° 335-2014-CU-R-UNS: "Elaboración de Silabos por Competencia.</t>
  </si>
  <si>
    <t>No se llegó a relizar ningún programa, solo se realizó el proyecto "Seminario Taller de formulación de proyectos de Inversión para la Investigación", aprobado con R N°254-2015-CU-R-UNS</t>
  </si>
  <si>
    <t>No se contó con ningún programa, solo se ejecutaron talleres de capacitación, pero que no estaban vinculados a ningún programa específico.</t>
  </si>
  <si>
    <t>En los que respecta al periodo en evaluación, se siguen realizando las actividades y taller deportivos.</t>
  </si>
  <si>
    <t>Se puede indicar que se ha mejorado los servicios en un 70%, esto corresponde al apoyo, que se brinda para la implementacion de la unidad médica(Adq. De Medicamentos, Mat. Odontológicos, etc). Así mismo se aprobó el perfil del Centro Médico Universitario</t>
  </si>
  <si>
    <t>En el año 2013 se incrementó el número de beneficiarios del comedor universitario a  350, con la Resolución N° 255-2013-CU-R-UNS</t>
  </si>
  <si>
    <t>Se cumplió con las metas de los servicios programados en los proyectos, que incluía campañas de salud, en coordinaciones con ESSALUD, Refroma de Vida, dentro de la UNS</t>
  </si>
  <si>
    <t>Con el fin de Brindar el mantenimiento adecuado en instalaciones eléctricas, instalaciones sanitarias y acabados.</t>
  </si>
  <si>
    <t>Dichos programas realizados, fueron ejecutados a solicitud de los interesados.</t>
  </si>
  <si>
    <t>Dicha información es la correspondiente a los proyectos de inversión.  Para lo cual se tiene oomo meta elaborar y ejecutar proyectos de infraestructura para las escuelas profesionales  recientemente creadas acorde con los sistemas actuales.</t>
  </si>
  <si>
    <t>Los números indicados, corresponden a los diferentes convenios, entro los cuales en su mayoría corresponden al 2015</t>
  </si>
  <si>
    <t>No se cuenta con ningún programa en funcionamiento.</t>
  </si>
  <si>
    <t>Correspondiente a las diferentes autorizacion de capacitación del personal administrativo</t>
  </si>
  <si>
    <t>En los que respecta al año 2013, corresponde a la RR N°331-2013-UNS-R: "Taller TICS para promever aprendizajes"</t>
  </si>
  <si>
    <t>Se implantaron los gabinetes pedagógicos por facultad</t>
  </si>
  <si>
    <t>Periodicamente cada Centro de Producción, emite su informe de analisis de egresos e ingresos, para los trámites correspondiente.</t>
  </si>
  <si>
    <t>Solamente se han realizado informes de evaluación en un 28.67% del total de laboratorios en el periodo correspondiente, con el fín de elaborar proyectos de inversión o verificar la situación de los laboratorios.</t>
  </si>
  <si>
    <t>A la fecha y en el periodo correspondiente, no cuenta con ningún laboratorio certificado</t>
  </si>
  <si>
    <t>No se ha elaborado los planes anuales de desarrollo</t>
  </si>
  <si>
    <t>Nose cuenta con ningún Plan de Estímulo y motivación del Personal</t>
  </si>
  <si>
    <t>Correspondiente al personal de Manteniemiento y Vigilancia de la UNS</t>
  </si>
  <si>
    <t>Se gestionaron eventos para el personal de la UNS; que esten relacionados con dichos temas</t>
  </si>
  <si>
    <t>Nose han realizado evaluaciones técnicas y/o de conocimientos, relacionadas al area de labor.</t>
  </si>
  <si>
    <t>No se han realizado diagnósticos, con la finalidad de identificar las principales fuentes de riesgo</t>
  </si>
  <si>
    <t>Solamente en el año 2015, se gestionó un proyecto de investigacion con fondo concursable, el cual esta siendo ejecutado en el año 2016.</t>
  </si>
  <si>
    <t>total %</t>
  </si>
  <si>
    <t>Solamente en el año 2013, se creó el Instituto de Invetigacion Tecnológica Agroindustrial</t>
  </si>
  <si>
    <t>Total general</t>
  </si>
  <si>
    <t>OBJ. GEN. 04: Incrementar los recursos directamente recaudados de la UNS a través de la optimización de los servicios que prestan las diferentes dependencias</t>
  </si>
  <si>
    <t>Seguridad y Salud en el Trabajo</t>
  </si>
  <si>
    <t>Recursos Humanos</t>
  </si>
  <si>
    <t>En los años 2014 y 2015, si se contó con la respectiva participación</t>
  </si>
  <si>
    <t>Total</t>
  </si>
  <si>
    <t>Número de docentes capacitados en el Uso de las TICs</t>
  </si>
  <si>
    <t>Objetivos</t>
  </si>
  <si>
    <t>Objetivo General</t>
  </si>
  <si>
    <t>OBJ. GEN. 01</t>
  </si>
  <si>
    <t>OBJ. GEN. 02</t>
  </si>
  <si>
    <t>OBJ. GEN. 03</t>
  </si>
  <si>
    <t>OBJ. GEN. 04</t>
  </si>
  <si>
    <t>OBJ. GEN. 05</t>
  </si>
  <si>
    <t>OBJ. GEN. 06</t>
  </si>
  <si>
    <t>OBJ. GEN. 07</t>
  </si>
  <si>
    <t>OBJ. GEN. 08</t>
  </si>
  <si>
    <t>OBJ. GEN. 09</t>
  </si>
  <si>
    <t>OBJ. GEN. 10</t>
  </si>
  <si>
    <t>OBJ. GEN. 11</t>
  </si>
  <si>
    <t>OBJ. GEN. 12</t>
  </si>
  <si>
    <t>OBJ. GEN. 13</t>
  </si>
  <si>
    <t>OBJ. GEN. 14</t>
  </si>
  <si>
    <t>Porcentaje de Cumplimiento</t>
  </si>
  <si>
    <t>% de Cumplimiento</t>
  </si>
  <si>
    <t>Año 2012</t>
  </si>
  <si>
    <t>Año 2013</t>
  </si>
  <si>
    <t>Año 2014</t>
  </si>
  <si>
    <t>Año 2015</t>
  </si>
  <si>
    <t>Año</t>
  </si>
  <si>
    <t xml:space="preserve"> Observación</t>
  </si>
  <si>
    <t>Programacion</t>
  </si>
  <si>
    <t>Ejecucion</t>
  </si>
  <si>
    <t>Porcentaje de Cumplimiento( Prog/Ejec)</t>
  </si>
  <si>
    <t>Programado</t>
  </si>
  <si>
    <t>Ejecutado</t>
  </si>
  <si>
    <t xml:space="preserve">Total </t>
  </si>
  <si>
    <t>2.2. Matriz de Evaluación del PEI 2012-2015</t>
  </si>
  <si>
    <t>III. ANÁLISIS E INTERPRETACIÓN DEL AÑO 2012</t>
  </si>
  <si>
    <t>3.1. Análisis por Objetivos Específicos – Año  2012</t>
  </si>
  <si>
    <t>3.2. Análisis por Objetivos Generales - Año 2012</t>
  </si>
  <si>
    <t>3.3. Análisis por Aspectos – Año 2012</t>
  </si>
  <si>
    <t>4.2. Análisis por Objetivos Generales – Año 2013</t>
  </si>
  <si>
    <t>4.3. Análisis por Aspectos – Año 2013</t>
  </si>
  <si>
    <t>5.2. Análisis por Objetivos Generales – Año 2014</t>
  </si>
  <si>
    <t>5.3. Análisis por Aspectos – Año 2014</t>
  </si>
  <si>
    <t>6.1. Análisis por Objetivos Específicos – Año 2015</t>
  </si>
  <si>
    <t>6.2. Análisis por Objetivos Generales – Año 2015</t>
  </si>
  <si>
    <t>6.3. Análisis por Aspectos – Año 2015</t>
  </si>
  <si>
    <t>7.2. Análisis por Objetivos Generales – Res. Generales(2012-2015)</t>
  </si>
  <si>
    <t>7.1. Análisis por Objetivos Específicos – Res. Generales (2012-2015)</t>
  </si>
  <si>
    <t xml:space="preserve">7.3. Análisis por Aspectos – Res. Generales (2012-2015) </t>
  </si>
  <si>
    <t>7.4. Análisis por Año</t>
  </si>
  <si>
    <t>VII. ANÁLISIS E INTERPRETACIÓN DE LOS RESULTADOS GENERALES DEL PEI</t>
  </si>
  <si>
    <t>VI. ANÁLISIS E INTERPRETACIÓN DEL AÑO 2015</t>
  </si>
  <si>
    <t>V. ANÁLISIS E INTERPRETACIÓN DEL AÑO 2014</t>
  </si>
  <si>
    <t>IV. ANÁLISIS E INTERPRETACIÓN DEL AÑO 2013</t>
  </si>
  <si>
    <t>PIA</t>
  </si>
  <si>
    <t>PIM</t>
  </si>
  <si>
    <t>EJECUTADO</t>
  </si>
  <si>
    <t>Recursos Ordinarios</t>
  </si>
  <si>
    <t>Recursos Determinados</t>
  </si>
  <si>
    <t>%EJECUCION</t>
  </si>
  <si>
    <t>Donaciones y Transferencia</t>
  </si>
  <si>
    <t>Fuente de Financiamiento</t>
  </si>
  <si>
    <t>Recursos Direc. Recaudados</t>
  </si>
  <si>
    <t xml:space="preserve">TOTAL </t>
  </si>
  <si>
    <t>VIII. EJECUCIÓN PRESUPUESTAL 2012-2015</t>
  </si>
  <si>
    <t>Se puede apreciar que en lo que respecta al año 2012, el objetivo que tuvo mayor cumplimiento es el Obj. Gen. 12, con un 100% , esto debido a que se tomaron las previsiones en los diferentes proyectos de inversión. Así mismo se verifica, que los objetivos 03,0611 y 14, no se han ejecutado en el año 2012.</t>
  </si>
  <si>
    <t>Respecto a los Aspectos, se puede Verificar, que en lo que respecta a los aspectos "Docentes e investigadores", "Investigación","Grupo de Interés" y "Seguridad y salud en el trabajo", estos no cuenta con ningún nivel de cumplimiento.</t>
  </si>
  <si>
    <t>Se puede apreciar que en el año 2013, casi todos los objetivos cuenta con ejecución, a excepción del Obj. Gen 11 y 13. Así mismo los objetivos con mayor nivel de cumplimiento se aprecian en el Obj. Gen. 05, 06 y 12.</t>
  </si>
  <si>
    <t>Se puede apreciar que a pesar que de estar en el segundo año del PEI, los aspectos "grupos de interés" y "Recursos Humanos", no cuenta con ejecución alguna. Así mismo el aspecto con mayor significancia es el que corresponde a "Docentes e investigadores" y "Medio Ambiente".</t>
  </si>
  <si>
    <t>Se puede apreciar que el objetivo con mayor significancia es el que corresponde al Obj. Gen. 11.-  Promover la participación de la UNS en la toma de decisiones para el desarrollo local, regional y nacional. Así mismo es necesario aclarar que en el año 2014, se debió haber tomado las medidas correctivas a fín de demostrar ejecución en los objetivos 06 y 13.</t>
  </si>
  <si>
    <t>Se puede verificar que en el año 2014, a nivel de aspectos se sigue el mismo comportamiento del año anterior. Así mismo, se verifica que el aspecto con mayor ejecución es el que corresponde al "Grupo de Interés"</t>
  </si>
  <si>
    <t>En el análisis por objetivos del año 2015, se puede apreciar que el obj. Gene. Mas significativo, es el que corresponde al Obj. Gen. 1, seguido por el Obj. 02. Así mismo se puede apreciar que los objetivos 06 y 13, no cuenta con ninguna ejecución</t>
  </si>
  <si>
    <t>Se aprecia que los aspectos "Docentes e investogadores" y "Recursos humanos", no cuentan con ejecución; esto debido a los resultados de los indicadores, en los cuales exigen Planes para su cumplimiento. De igual manera se aprecia, que el aspecto con mayor significancia a nivel de ejecución es el de Grupo de Interés.</t>
  </si>
  <si>
    <t>En el análisis global del todos el PEI, se aprecia que todos cuentan con nivel de cumplimiento, el cual el menor es el obj. 13, con un 8.33%. Así mismo se puede verificar un adecuado cumplimiento en lo que respecta al Obj. Gen. 09, con un 73.75%; seguido por el Obj. Gen. 07 con un 61.67%</t>
  </si>
  <si>
    <t>Respecto a los aspectos se verifica, que de igual manera guarda concoordancia con lo objetivos generales, contando el menor de estos el aspecto "recursos Humanos" con un 8.33; así mismo se aprecia que el aspecto "Bienestar Universitario" es el que cuenta con un pocentaje mas significativo, respecto a los otros aspectos.</t>
  </si>
  <si>
    <t xml:space="preserve">De la matriz de evaluación, se aprecia que se cuenta con indicadores con resultados acumulativos y otros con resultados individuales por años. Por lo que el porcentaje de cumplimiento total del PEI, corresponde al 40.14% </t>
  </si>
  <si>
    <t>En los diversos años fiscales se tenía programado actualizar los documentos de gestión: PEI, POI, PAC, CAP, PAP, estatuto; de los cuales solo se han cumplido de acuerdo a la ejecución señalada.</t>
  </si>
  <si>
    <t>Interpretación.-</t>
  </si>
  <si>
    <t>Cumplimiento (%)</t>
  </si>
  <si>
    <t xml:space="preserve"> Cumplimiento (%)</t>
  </si>
  <si>
    <t>Interpretacion.-</t>
  </si>
  <si>
    <t>Cumplimiento(%)</t>
  </si>
  <si>
    <t>Interpretacion .-</t>
  </si>
  <si>
    <t xml:space="preserve"> 4.1. Análisis por Objetivos Específicos – Año 2013</t>
  </si>
  <si>
    <t xml:space="preserve"> 5.1. Análisis por Objetivos Específicos – Año 2014</t>
  </si>
  <si>
    <t>II. MATRIZ DE EVALUACIÓN DEL PEI 2012-2015</t>
  </si>
  <si>
    <t xml:space="preserve">   2.1. Matriz Inicial de la Formulación del PEI</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</si>
</sst>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b/>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5">
    <xf numFmtId="0" fontId="0" fillId="0" borderId="0" xfId="0"/>
    <xf numFmtId="0" fontId="0" fillId="0" borderId="1" xfId="0" applyBorder="1"/>
    <xf numFmtId="0" fontId="0" fillId="2" borderId="1" xfId="0" applyFill="1" applyBorder="1" applyAlignment="1">
      <alignment horizontal="center" vertical="center" wrapText="1"/>
    </xf>
    <xf numFmtId="0" fontId="0" fillId="0" borderId="1" xfId="0" applyBorder="1" applyAlignment="1">
      <alignment wrapText="1"/>
    </xf>
    <xf numFmtId="0" fontId="0" fillId="0" borderId="1"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9" fontId="0" fillId="0" borderId="1" xfId="0" applyNumberFormat="1" applyBorder="1"/>
    <xf numFmtId="9" fontId="0" fillId="2" borderId="1" xfId="0" applyNumberFormat="1" applyFill="1" applyBorder="1" applyAlignment="1">
      <alignment horizontal="center" vertical="center" wrapText="1"/>
    </xf>
    <xf numFmtId="4" fontId="0" fillId="0" borderId="1" xfId="0" applyNumberFormat="1" applyBorder="1"/>
    <xf numFmtId="0" fontId="0" fillId="0" borderId="0" xfId="0" applyAlignment="1">
      <alignment horizontal="left"/>
    </xf>
    <xf numFmtId="4" fontId="0" fillId="0" borderId="0" xfId="0" applyNumberFormat="1"/>
    <xf numFmtId="0" fontId="0" fillId="0" borderId="0" xfId="0" applyAlignment="1"/>
    <xf numFmtId="0" fontId="0" fillId="0" borderId="0" xfId="0" applyAlignment="1">
      <alignment wrapText="1"/>
    </xf>
    <xf numFmtId="0" fontId="2" fillId="0" borderId="0" xfId="0" applyFont="1"/>
    <xf numFmtId="0" fontId="3" fillId="3" borderId="1" xfId="0" applyFont="1" applyFill="1" applyBorder="1"/>
    <xf numFmtId="4" fontId="2" fillId="0" borderId="1" xfId="0" applyNumberFormat="1" applyFont="1" applyBorder="1"/>
    <xf numFmtId="0" fontId="2" fillId="0" borderId="0" xfId="0" applyFont="1" applyAlignment="1">
      <alignment horizontal="left"/>
    </xf>
    <xf numFmtId="0" fontId="2" fillId="0" borderId="0" xfId="0" applyFont="1" applyAlignment="1">
      <alignment horizontal="left" indent="1"/>
    </xf>
    <xf numFmtId="0" fontId="2" fillId="0" borderId="0" xfId="0" applyNumberFormat="1" applyFont="1"/>
    <xf numFmtId="4" fontId="2" fillId="0" borderId="0" xfId="0" applyNumberFormat="1" applyFont="1"/>
    <xf numFmtId="0" fontId="3" fillId="0" borderId="5" xfId="0" applyFont="1" applyBorder="1" applyAlignment="1">
      <alignment horizontal="left"/>
    </xf>
    <xf numFmtId="0" fontId="2" fillId="0" borderId="1" xfId="0" applyFont="1" applyBorder="1" applyAlignment="1">
      <alignment horizontal="left" wrapText="1"/>
    </xf>
    <xf numFmtId="4" fontId="2" fillId="0" borderId="1" xfId="0" applyNumberFormat="1" applyFont="1" applyBorder="1" applyAlignment="1">
      <alignment wrapText="1"/>
    </xf>
    <xf numFmtId="0" fontId="1" fillId="0" borderId="0" xfId="0" applyFont="1"/>
    <xf numFmtId="0" fontId="2" fillId="0" borderId="1" xfId="0" applyFont="1" applyBorder="1" applyAlignment="1">
      <alignment vertical="center" wrapText="1"/>
    </xf>
    <xf numFmtId="0" fontId="2" fillId="0" borderId="1" xfId="0" applyNumberFormat="1" applyFont="1" applyBorder="1" applyAlignment="1">
      <alignment vertical="center" wrapText="1"/>
    </xf>
    <xf numFmtId="4" fontId="2" fillId="0" borderId="1" xfId="0" applyNumberFormat="1" applyFont="1" applyBorder="1" applyAlignment="1">
      <alignment vertical="center" wrapText="1"/>
    </xf>
    <xf numFmtId="9" fontId="2" fillId="0" borderId="1" xfId="0" applyNumberFormat="1" applyFont="1" applyBorder="1" applyAlignment="1">
      <alignment vertical="center" wrapText="1"/>
    </xf>
    <xf numFmtId="0" fontId="2" fillId="0" borderId="1" xfId="0" applyFont="1" applyBorder="1" applyAlignment="1">
      <alignment horizontal="left" vertical="center" wrapText="1"/>
    </xf>
    <xf numFmtId="0" fontId="2" fillId="0" borderId="0" xfId="0" applyFont="1" applyAlignment="1">
      <alignment wrapText="1"/>
    </xf>
    <xf numFmtId="0" fontId="2" fillId="0" borderId="0" xfId="0" applyFont="1" applyAlignment="1">
      <alignment horizontal="left"/>
    </xf>
    <xf numFmtId="0" fontId="1" fillId="3" borderId="1" xfId="0" applyFont="1" applyFill="1" applyBorder="1" applyAlignment="1">
      <alignment horizontal="center"/>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horizontal="left"/>
    </xf>
    <xf numFmtId="0" fontId="0" fillId="0" borderId="0" xfId="0" applyAlignment="1">
      <alignment vertical="center" wrapText="1"/>
    </xf>
    <xf numFmtId="0" fontId="2" fillId="0" borderId="0" xfId="0" applyFont="1" applyAlignment="1">
      <alignment horizontal="center"/>
    </xf>
    <xf numFmtId="0" fontId="3" fillId="0" borderId="0" xfId="0" applyFont="1"/>
    <xf numFmtId="4" fontId="2" fillId="0" borderId="0" xfId="0" applyNumberFormat="1" applyFont="1" applyAlignment="1">
      <alignment horizontal="center"/>
    </xf>
    <xf numFmtId="4" fontId="2" fillId="0" borderId="1" xfId="0" applyNumberFormat="1" applyFont="1" applyBorder="1" applyAlignment="1">
      <alignment horizontal="center"/>
    </xf>
    <xf numFmtId="0" fontId="3" fillId="3" borderId="1" xfId="0" applyFont="1" applyFill="1" applyBorder="1" applyAlignment="1">
      <alignment horizontal="center"/>
    </xf>
    <xf numFmtId="0" fontId="2" fillId="0" borderId="0" xfId="0" applyFont="1" applyAlignment="1">
      <alignment vertical="top"/>
    </xf>
    <xf numFmtId="10"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2" fillId="0" borderId="1" xfId="0" applyFont="1" applyBorder="1" applyAlignment="1">
      <alignment horizont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4" fontId="3" fillId="4" borderId="1" xfId="0" applyNumberFormat="1" applyFont="1" applyFill="1" applyBorder="1"/>
    <xf numFmtId="0" fontId="3" fillId="4" borderId="1" xfId="0" applyFont="1" applyFill="1" applyBorder="1" applyAlignment="1">
      <alignment horizontal="center"/>
    </xf>
    <xf numFmtId="4" fontId="2" fillId="4" borderId="1" xfId="0" applyNumberFormat="1" applyFont="1" applyFill="1" applyBorder="1"/>
    <xf numFmtId="0" fontId="3" fillId="0" borderId="1" xfId="0" applyFont="1" applyBorder="1" applyAlignment="1">
      <alignment horizont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0" fillId="0" borderId="0" xfId="0" applyAlignment="1">
      <alignment horizontal="center"/>
    </xf>
    <xf numFmtId="4" fontId="2" fillId="0" borderId="1" xfId="0" applyNumberFormat="1" applyFont="1" applyBorder="1" applyAlignment="1"/>
    <xf numFmtId="4" fontId="2" fillId="0" borderId="1" xfId="0" applyNumberFormat="1" applyFont="1" applyBorder="1" applyAlignment="1">
      <alignment horizontal="center" wrapText="1"/>
    </xf>
    <xf numFmtId="9" fontId="2" fillId="0" borderId="1" xfId="0" applyNumberFormat="1" applyFont="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wrapText="1" indent="1"/>
    </xf>
    <xf numFmtId="0" fontId="2" fillId="0" borderId="1" xfId="0" applyFont="1" applyBorder="1" applyAlignment="1">
      <alignment horizontal="center" wrapText="1"/>
    </xf>
    <xf numFmtId="0"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2" fillId="0" borderId="1" xfId="0" applyNumberFormat="1" applyFont="1" applyBorder="1" applyAlignment="1">
      <alignment horizontal="center" wrapText="1"/>
    </xf>
    <xf numFmtId="0" fontId="4" fillId="5" borderId="0" xfId="0" applyFont="1" applyFill="1"/>
    <xf numFmtId="4" fontId="4" fillId="5" borderId="0" xfId="0" applyNumberFormat="1" applyFont="1" applyFill="1"/>
    <xf numFmtId="4" fontId="3" fillId="0" borderId="1" xfId="0" applyNumberFormat="1" applyFont="1" applyBorder="1" applyAlignment="1">
      <alignment horizontal="center" vertical="center" wrapText="1"/>
    </xf>
    <xf numFmtId="0" fontId="4" fillId="0" borderId="0" xfId="0" applyFont="1"/>
    <xf numFmtId="4" fontId="4" fillId="0" borderId="0" xfId="0" applyNumberFormat="1" applyFont="1"/>
    <xf numFmtId="4" fontId="3" fillId="4" borderId="1" xfId="0" applyNumberFormat="1" applyFont="1" applyFill="1" applyBorder="1" applyAlignment="1">
      <alignment horizontal="center" vertical="center" wrapText="1"/>
    </xf>
    <xf numFmtId="0" fontId="1" fillId="0" borderId="0" xfId="0" applyFont="1" applyAlignment="1">
      <alignment horizontal="center" vertical="center"/>
    </xf>
    <xf numFmtId="0" fontId="2" fillId="4" borderId="1" xfId="0" applyFont="1" applyFill="1" applyBorder="1" applyAlignment="1">
      <alignment horizontal="center" vertical="center"/>
    </xf>
    <xf numFmtId="4" fontId="2" fillId="4" borderId="1" xfId="0" applyNumberFormat="1" applyFont="1" applyFill="1" applyBorder="1" applyAlignment="1">
      <alignment horizontal="center" vertical="center"/>
    </xf>
    <xf numFmtId="4" fontId="3" fillId="4" borderId="1" xfId="0" applyNumberFormat="1" applyFont="1" applyFill="1" applyBorder="1" applyAlignment="1">
      <alignment horizontal="center" vertical="center"/>
    </xf>
    <xf numFmtId="0" fontId="2" fillId="0" borderId="7" xfId="0" applyFont="1" applyBorder="1" applyAlignment="1">
      <alignment vertical="center" wrapText="1"/>
    </xf>
    <xf numFmtId="0" fontId="3" fillId="0" borderId="6" xfId="0" applyFont="1" applyBorder="1" applyAlignment="1">
      <alignment horizontal="center"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7" xfId="0" applyFont="1" applyBorder="1" applyAlignment="1"/>
    <xf numFmtId="0" fontId="3" fillId="0" borderId="8" xfId="0" applyFont="1" applyBorder="1" applyAlignment="1"/>
    <xf numFmtId="0" fontId="3" fillId="0" borderId="6" xfId="0" applyFont="1" applyBorder="1" applyAlignment="1"/>
    <xf numFmtId="0" fontId="2" fillId="0" borderId="9" xfId="0" applyFont="1" applyBorder="1" applyAlignment="1">
      <alignment vertical="center" wrapText="1"/>
    </xf>
    <xf numFmtId="0" fontId="3" fillId="0" borderId="10" xfId="0" applyFont="1" applyBorder="1" applyAlignment="1">
      <alignment horizontal="center" vertical="center" wrapText="1"/>
    </xf>
    <xf numFmtId="0" fontId="2" fillId="0" borderId="4" xfId="0" applyFont="1" applyBorder="1" applyAlignment="1">
      <alignment vertical="center" wrapText="1"/>
    </xf>
    <xf numFmtId="0" fontId="3" fillId="0" borderId="4" xfId="0" applyFont="1" applyBorder="1" applyAlignment="1">
      <alignment vertical="center" wrapText="1"/>
    </xf>
    <xf numFmtId="0" fontId="2" fillId="0" borderId="4" xfId="0" applyNumberFormat="1" applyFont="1" applyBorder="1" applyAlignment="1">
      <alignment vertical="center" wrapText="1"/>
    </xf>
    <xf numFmtId="4" fontId="2" fillId="0" borderId="4" xfId="0" applyNumberFormat="1" applyFont="1" applyBorder="1" applyAlignment="1">
      <alignment vertical="center" wrapText="1"/>
    </xf>
    <xf numFmtId="0" fontId="3" fillId="0" borderId="1" xfId="0" applyFont="1" applyBorder="1" applyAlignment="1"/>
    <xf numFmtId="0" fontId="2" fillId="0" borderId="1" xfId="0" applyFont="1" applyBorder="1" applyAlignment="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0" borderId="1" xfId="0" applyFont="1" applyBorder="1" applyAlignment="1">
      <alignment horizontal="left"/>
    </xf>
    <xf numFmtId="0" fontId="3" fillId="4" borderId="7" xfId="0" applyFont="1" applyFill="1" applyBorder="1" applyAlignment="1">
      <alignment horizontal="center"/>
    </xf>
    <xf numFmtId="0" fontId="3" fillId="4" borderId="8" xfId="0" applyFont="1" applyFill="1" applyBorder="1" applyAlignment="1">
      <alignment horizontal="center"/>
    </xf>
    <xf numFmtId="0" fontId="3" fillId="4" borderId="6" xfId="0" applyFont="1"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left" wrapText="1"/>
    </xf>
    <xf numFmtId="0" fontId="3" fillId="3" borderId="4" xfId="0" applyFont="1" applyFill="1" applyBorder="1" applyAlignment="1">
      <alignment horizontal="center"/>
    </xf>
    <xf numFmtId="0" fontId="1" fillId="0" borderId="0" xfId="0" applyFont="1" applyAlignment="1">
      <alignment horizontal="left"/>
    </xf>
    <xf numFmtId="0" fontId="3"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3"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3" fillId="0" borderId="7" xfId="0" applyFont="1" applyBorder="1" applyAlignment="1">
      <alignment horizontal="left"/>
    </xf>
    <xf numFmtId="0" fontId="3" fillId="0" borderId="8" xfId="0" applyFont="1" applyBorder="1" applyAlignment="1">
      <alignment horizontal="left"/>
    </xf>
    <xf numFmtId="0" fontId="3" fillId="0" borderId="6" xfId="0" applyFont="1" applyBorder="1" applyAlignment="1">
      <alignment horizontal="left"/>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wrapText="1"/>
    </xf>
    <xf numFmtId="0" fontId="2" fillId="0" borderId="8" xfId="0" applyFont="1" applyBorder="1" applyAlignment="1">
      <alignment horizontal="left" wrapText="1"/>
    </xf>
    <xf numFmtId="0" fontId="2" fillId="0" borderId="6" xfId="0" applyFont="1" applyBorder="1" applyAlignment="1">
      <alignment horizontal="left" wrapText="1"/>
    </xf>
    <xf numFmtId="0" fontId="2" fillId="0" borderId="0" xfId="0" applyFont="1" applyAlignment="1">
      <alignment horizontal="left" vertical="center" wrapText="1"/>
    </xf>
    <xf numFmtId="0" fontId="3" fillId="0" borderId="0" xfId="0" applyFont="1" applyAlignment="1">
      <alignment horizontal="left"/>
    </xf>
    <xf numFmtId="0" fontId="2" fillId="0" borderId="0" xfId="0" applyFont="1" applyAlignment="1">
      <alignment horizontal="left" vertical="top" wrapText="1"/>
    </xf>
    <xf numFmtId="0" fontId="3" fillId="0" borderId="0" xfId="0" applyFont="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wrapText="1"/>
    </xf>
    <xf numFmtId="0" fontId="4"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8" xfId="0" applyBorder="1" applyAlignment="1">
      <alignment wrapText="1"/>
    </xf>
    <xf numFmtId="0" fontId="0" fillId="0" borderId="6" xfId="0" applyBorder="1" applyAlignment="1">
      <alignment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8" xfId="0" applyBorder="1"/>
    <xf numFmtId="0" fontId="0" fillId="0" borderId="6" xfId="0" applyBorder="1"/>
    <xf numFmtId="0" fontId="0" fillId="0" borderId="0" xfId="0" applyAlignment="1">
      <alignment horizontal="left" vertical="center" wrapText="1"/>
    </xf>
    <xf numFmtId="0" fontId="3" fillId="4" borderId="2" xfId="0" applyFont="1" applyFill="1" applyBorder="1" applyAlignment="1">
      <alignment horizontal="center" vertical="center" textRotation="90"/>
    </xf>
    <xf numFmtId="0" fontId="3" fillId="4" borderId="3" xfId="0" applyFont="1" applyFill="1" applyBorder="1" applyAlignment="1">
      <alignment horizontal="center" vertical="center" textRotation="90"/>
    </xf>
    <xf numFmtId="0" fontId="3" fillId="4" borderId="4" xfId="0" applyFont="1" applyFill="1" applyBorder="1" applyAlignment="1">
      <alignment horizontal="center" vertical="center" textRotation="90"/>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4" xfId="0" applyFont="1" applyBorder="1" applyAlignment="1">
      <alignment horizontal="center" vertical="center" textRotation="90"/>
    </xf>
    <xf numFmtId="0" fontId="5"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s-PE"/>
  <c:style val="34"/>
  <c:chart>
    <c:title>
      <c:tx>
        <c:rich>
          <a:bodyPr/>
          <a:lstStyle/>
          <a:p>
            <a:pPr>
              <a:defRPr/>
            </a:pPr>
            <a:r>
              <a:rPr lang="es-PE"/>
              <a:t>Porcentaje de Cumplimiento</a:t>
            </a:r>
          </a:p>
        </c:rich>
      </c:tx>
    </c:title>
    <c:view3D>
      <c:rAngAx val="1"/>
    </c:view3D>
    <c:plotArea>
      <c:layout/>
      <c:bar3DChart>
        <c:barDir val="col"/>
        <c:grouping val="clustered"/>
        <c:ser>
          <c:idx val="0"/>
          <c:order val="0"/>
          <c:tx>
            <c:strRef>
              <c:f>'2012-OBJ.'!$H$4</c:f>
              <c:strCache>
                <c:ptCount val="1"/>
                <c:pt idx="0">
                  <c:v>% de Cumplimiento</c:v>
                </c:pt>
              </c:strCache>
            </c:strRef>
          </c:tx>
          <c:dLbls>
            <c:spPr>
              <a:noFill/>
              <a:ln>
                <a:noFill/>
              </a:ln>
              <a:effectLst/>
            </c:spPr>
            <c:showVal val="1"/>
            <c:extLst>
              <c:ext xmlns:c15="http://schemas.microsoft.com/office/drawing/2012/chart" uri="{CE6537A1-D6FC-4f65-9D91-7224C49458BB}">
                <c15:layout/>
                <c15:showLeaderLines val="0"/>
              </c:ext>
            </c:extLst>
          </c:dLbls>
          <c:cat>
            <c:strRef>
              <c:f>'2012-OBJ.'!$G$5:$G$18</c:f>
              <c:strCache>
                <c:ptCount val="14"/>
                <c:pt idx="0">
                  <c:v>OBJ. GEN. 01</c:v>
                </c:pt>
                <c:pt idx="1">
                  <c:v>OBJ. GEN. 02</c:v>
                </c:pt>
                <c:pt idx="2">
                  <c:v>OBJ. GEN. 03</c:v>
                </c:pt>
                <c:pt idx="3">
                  <c:v>OBJ. GEN. 04</c:v>
                </c:pt>
                <c:pt idx="4">
                  <c:v>OBJ. GEN. 05</c:v>
                </c:pt>
                <c:pt idx="5">
                  <c:v>OBJ. GEN. 06</c:v>
                </c:pt>
                <c:pt idx="6">
                  <c:v>OBJ. GEN. 07</c:v>
                </c:pt>
                <c:pt idx="7">
                  <c:v>OBJ. GEN. 08</c:v>
                </c:pt>
                <c:pt idx="8">
                  <c:v>OBJ. GEN. 09</c:v>
                </c:pt>
                <c:pt idx="9">
                  <c:v>OBJ. GEN. 10</c:v>
                </c:pt>
                <c:pt idx="10">
                  <c:v>OBJ. GEN. 11</c:v>
                </c:pt>
                <c:pt idx="11">
                  <c:v>OBJ. GEN. 12</c:v>
                </c:pt>
                <c:pt idx="12">
                  <c:v>OBJ. GEN. 13</c:v>
                </c:pt>
                <c:pt idx="13">
                  <c:v>OBJ. GEN. 14</c:v>
                </c:pt>
              </c:strCache>
            </c:strRef>
          </c:cat>
          <c:val>
            <c:numRef>
              <c:f>'2012-OBJ.'!$H$5:$H$18</c:f>
              <c:numCache>
                <c:formatCode>#,##0.00</c:formatCode>
                <c:ptCount val="14"/>
                <c:pt idx="0">
                  <c:v>41.333333333333336</c:v>
                </c:pt>
                <c:pt idx="1">
                  <c:v>23.333333333333329</c:v>
                </c:pt>
                <c:pt idx="2">
                  <c:v>0</c:v>
                </c:pt>
                <c:pt idx="3">
                  <c:v>33.333333333333336</c:v>
                </c:pt>
                <c:pt idx="4">
                  <c:v>57.904761904761905</c:v>
                </c:pt>
                <c:pt idx="5">
                  <c:v>0</c:v>
                </c:pt>
                <c:pt idx="6">
                  <c:v>5</c:v>
                </c:pt>
                <c:pt idx="7">
                  <c:v>50</c:v>
                </c:pt>
                <c:pt idx="8">
                  <c:v>25.833333333333332</c:v>
                </c:pt>
                <c:pt idx="9">
                  <c:v>37.142857142857146</c:v>
                </c:pt>
                <c:pt idx="10">
                  <c:v>0</c:v>
                </c:pt>
                <c:pt idx="11">
                  <c:v>100</c:v>
                </c:pt>
                <c:pt idx="12">
                  <c:v>33.33</c:v>
                </c:pt>
                <c:pt idx="13">
                  <c:v>0</c:v>
                </c:pt>
              </c:numCache>
            </c:numRef>
          </c:val>
        </c:ser>
        <c:shape val="box"/>
        <c:axId val="91864448"/>
        <c:axId val="91899008"/>
        <c:axId val="0"/>
      </c:bar3DChart>
      <c:catAx>
        <c:axId val="91864448"/>
        <c:scaling>
          <c:orientation val="minMax"/>
        </c:scaling>
        <c:axPos val="b"/>
        <c:numFmt formatCode="General" sourceLinked="0"/>
        <c:tickLblPos val="nextTo"/>
        <c:crossAx val="91899008"/>
        <c:crosses val="autoZero"/>
        <c:auto val="1"/>
        <c:lblAlgn val="ctr"/>
        <c:lblOffset val="100"/>
      </c:catAx>
      <c:valAx>
        <c:axId val="91899008"/>
        <c:scaling>
          <c:orientation val="minMax"/>
        </c:scaling>
        <c:axPos val="l"/>
        <c:majorGridlines/>
        <c:numFmt formatCode="#,##0.00" sourceLinked="1"/>
        <c:tickLblPos val="nextTo"/>
        <c:crossAx val="91864448"/>
        <c:crosses val="autoZero"/>
        <c:crossBetween val="between"/>
      </c:valAx>
    </c:plotArea>
    <c:plotVisOnly val="1"/>
    <c:dispBlanksAs val="gap"/>
  </c:chart>
  <c:printSettings>
    <c:headerFooter/>
    <c:pageMargins b="0.75000000000000044" l="0.7000000000000004" r="0.7000000000000004" t="0.75000000000000044" header="0.30000000000000021" footer="0.30000000000000021"/>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s-PE"/>
  <c:chart>
    <c:title>
      <c:tx>
        <c:rich>
          <a:bodyPr/>
          <a:lstStyle/>
          <a:p>
            <a:pPr>
              <a:defRPr/>
            </a:pPr>
            <a:r>
              <a:rPr lang="en-US"/>
              <a:t>Porcentaje de Cumplimiento</a:t>
            </a:r>
          </a:p>
        </c:rich>
      </c:tx>
    </c:title>
    <c:view3D>
      <c:rAngAx val="1"/>
    </c:view3D>
    <c:plotArea>
      <c:layout/>
      <c:bar3DChart>
        <c:barDir val="col"/>
        <c:grouping val="clustered"/>
        <c:ser>
          <c:idx val="0"/>
          <c:order val="0"/>
          <c:tx>
            <c:strRef>
              <c:f>'TOTAL-ASP'!$C$4</c:f>
              <c:strCache>
                <c:ptCount val="1"/>
                <c:pt idx="0">
                  <c:v>Cumplimiento(%)</c:v>
                </c:pt>
              </c:strCache>
            </c:strRef>
          </c:tx>
          <c:dLbls>
            <c:spPr>
              <a:noFill/>
              <a:ln>
                <a:noFill/>
              </a:ln>
              <a:effectLst/>
            </c:spPr>
            <c:showVal val="1"/>
            <c:extLst>
              <c:ext xmlns:c15="http://schemas.microsoft.com/office/drawing/2012/chart" uri="{CE6537A1-D6FC-4f65-9D91-7224C49458BB}">
                <c15:layout/>
                <c15:showLeaderLines val="0"/>
              </c:ext>
            </c:extLst>
          </c:dLbls>
          <c:cat>
            <c:strRef>
              <c:f>'TOTAL-ASP'!$B$5:$B$17</c:f>
              <c:strCache>
                <c:ptCount val="13"/>
                <c:pt idx="0">
                  <c:v>Bienestar Universitario</c:v>
                </c:pt>
                <c:pt idx="1">
                  <c:v>Docentes e investigadores</c:v>
                </c:pt>
                <c:pt idx="2">
                  <c:v>Enseñanza - Aprendizaje</c:v>
                </c:pt>
                <c:pt idx="3">
                  <c:v>Extensión Universitaria y Proyección Social</c:v>
                </c:pt>
                <c:pt idx="4">
                  <c:v>Grupos de Interés</c:v>
                </c:pt>
                <c:pt idx="5">
                  <c:v>Infraestructura y equipamiento</c:v>
                </c:pt>
                <c:pt idx="6">
                  <c:v>Investigación</c:v>
                </c:pt>
                <c:pt idx="7">
                  <c:v>Medio Ambiente</c:v>
                </c:pt>
                <c:pt idx="8">
                  <c:v>Planificación</c:v>
                </c:pt>
                <c:pt idx="9">
                  <c:v>Posicionamiento Institucional</c:v>
                </c:pt>
                <c:pt idx="10">
                  <c:v>Recursos Financieros</c:v>
                </c:pt>
                <c:pt idx="11">
                  <c:v>Recursos Humanos</c:v>
                </c:pt>
                <c:pt idx="12">
                  <c:v>Seguridad y Salud en el Trabajo</c:v>
                </c:pt>
              </c:strCache>
            </c:strRef>
          </c:cat>
          <c:val>
            <c:numRef>
              <c:f>'TOTAL-ASP'!$C$5:$C$17</c:f>
              <c:numCache>
                <c:formatCode>#,##0.00</c:formatCode>
                <c:ptCount val="13"/>
                <c:pt idx="0">
                  <c:v>73.75</c:v>
                </c:pt>
                <c:pt idx="1">
                  <c:v>16.670000000000002</c:v>
                </c:pt>
                <c:pt idx="2">
                  <c:v>39.944444444444443</c:v>
                </c:pt>
                <c:pt idx="3">
                  <c:v>36.428571428571423</c:v>
                </c:pt>
                <c:pt idx="4">
                  <c:v>33.33</c:v>
                </c:pt>
                <c:pt idx="5">
                  <c:v>53.88148148148148</c:v>
                </c:pt>
                <c:pt idx="6">
                  <c:v>37.5</c:v>
                </c:pt>
                <c:pt idx="7">
                  <c:v>60</c:v>
                </c:pt>
                <c:pt idx="8">
                  <c:v>46.203703703703702</c:v>
                </c:pt>
                <c:pt idx="9">
                  <c:v>61.666666666666664</c:v>
                </c:pt>
                <c:pt idx="10">
                  <c:v>37.5</c:v>
                </c:pt>
                <c:pt idx="11">
                  <c:v>8.33</c:v>
                </c:pt>
                <c:pt idx="12">
                  <c:v>18.771929824561401</c:v>
                </c:pt>
              </c:numCache>
            </c:numRef>
          </c:val>
        </c:ser>
        <c:shape val="box"/>
        <c:axId val="92627712"/>
        <c:axId val="92629248"/>
        <c:axId val="0"/>
      </c:bar3DChart>
      <c:catAx>
        <c:axId val="92627712"/>
        <c:scaling>
          <c:orientation val="minMax"/>
        </c:scaling>
        <c:axPos val="b"/>
        <c:numFmt formatCode="General" sourceLinked="0"/>
        <c:tickLblPos val="nextTo"/>
        <c:crossAx val="92629248"/>
        <c:crosses val="autoZero"/>
        <c:auto val="1"/>
        <c:lblAlgn val="ctr"/>
        <c:lblOffset val="100"/>
      </c:catAx>
      <c:valAx>
        <c:axId val="92629248"/>
        <c:scaling>
          <c:orientation val="minMax"/>
        </c:scaling>
        <c:axPos val="l"/>
        <c:majorGridlines/>
        <c:numFmt formatCode="#,##0.00" sourceLinked="1"/>
        <c:tickLblPos val="nextTo"/>
        <c:crossAx val="92627712"/>
        <c:crosses val="autoZero"/>
        <c:crossBetween val="between"/>
      </c:valAx>
    </c:plotArea>
    <c:plotVisOnly val="1"/>
    <c:dispBlanksAs val="gap"/>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PE"/>
  <c:chart>
    <c:title>
      <c:tx>
        <c:rich>
          <a:bodyPr/>
          <a:lstStyle/>
          <a:p>
            <a:pPr>
              <a:defRPr/>
            </a:pPr>
            <a:r>
              <a:rPr lang="es-PE"/>
              <a:t>Porcentaje de Cumplimiento</a:t>
            </a:r>
          </a:p>
        </c:rich>
      </c:tx>
    </c:title>
    <c:view3D>
      <c:rAngAx val="1"/>
    </c:view3D>
    <c:plotArea>
      <c:layout/>
      <c:bar3DChart>
        <c:barDir val="col"/>
        <c:grouping val="clustered"/>
        <c:ser>
          <c:idx val="0"/>
          <c:order val="0"/>
          <c:tx>
            <c:strRef>
              <c:f>'2012-ASP'!$C$4</c:f>
              <c:strCache>
                <c:ptCount val="1"/>
                <c:pt idx="0">
                  <c:v>Cumplimiento(%)</c:v>
                </c:pt>
              </c:strCache>
            </c:strRef>
          </c:tx>
          <c:dLbls>
            <c:spPr>
              <a:noFill/>
              <a:ln>
                <a:noFill/>
              </a:ln>
              <a:effectLst/>
            </c:spPr>
            <c:showVal val="1"/>
            <c:extLst>
              <c:ext xmlns:c15="http://schemas.microsoft.com/office/drawing/2012/chart" uri="{CE6537A1-D6FC-4f65-9D91-7224C49458BB}">
                <c15:layout/>
                <c15:showLeaderLines val="0"/>
              </c:ext>
            </c:extLst>
          </c:dLbls>
          <c:cat>
            <c:strRef>
              <c:f>'2012-ASP'!$B$5:$B$17</c:f>
              <c:strCache>
                <c:ptCount val="13"/>
                <c:pt idx="0">
                  <c:v>Bienestar Universitario</c:v>
                </c:pt>
                <c:pt idx="1">
                  <c:v>Docentes e investigadores</c:v>
                </c:pt>
                <c:pt idx="2">
                  <c:v>Enseñanza - Aprendizaje</c:v>
                </c:pt>
                <c:pt idx="3">
                  <c:v>Extensión Universitaria y Proyección Social</c:v>
                </c:pt>
                <c:pt idx="4">
                  <c:v>Grupos de Interés</c:v>
                </c:pt>
                <c:pt idx="5">
                  <c:v>Infraestructura y equipamiento</c:v>
                </c:pt>
                <c:pt idx="6">
                  <c:v>Investigación</c:v>
                </c:pt>
                <c:pt idx="7">
                  <c:v>Medio Ambiente</c:v>
                </c:pt>
                <c:pt idx="8">
                  <c:v>Planificación</c:v>
                </c:pt>
                <c:pt idx="9">
                  <c:v>Posicionamiento Institucional</c:v>
                </c:pt>
                <c:pt idx="10">
                  <c:v>Recursos Financieros</c:v>
                </c:pt>
                <c:pt idx="11">
                  <c:v>Recursos Humanos</c:v>
                </c:pt>
                <c:pt idx="12">
                  <c:v>Seguridad y Salud en el Trabajo</c:v>
                </c:pt>
              </c:strCache>
            </c:strRef>
          </c:cat>
          <c:val>
            <c:numRef>
              <c:f>'2012-ASP'!$C$5:$C$17</c:f>
              <c:numCache>
                <c:formatCode>#,##0.00</c:formatCode>
                <c:ptCount val="13"/>
                <c:pt idx="0">
                  <c:v>25.833333333333332</c:v>
                </c:pt>
                <c:pt idx="1">
                  <c:v>0</c:v>
                </c:pt>
                <c:pt idx="2">
                  <c:v>34</c:v>
                </c:pt>
                <c:pt idx="3">
                  <c:v>37.142857142857146</c:v>
                </c:pt>
                <c:pt idx="4">
                  <c:v>0</c:v>
                </c:pt>
                <c:pt idx="5">
                  <c:v>57.904761904761905</c:v>
                </c:pt>
                <c:pt idx="6">
                  <c:v>0</c:v>
                </c:pt>
                <c:pt idx="7">
                  <c:v>100</c:v>
                </c:pt>
                <c:pt idx="8">
                  <c:v>41.333333333333336</c:v>
                </c:pt>
                <c:pt idx="9">
                  <c:v>5</c:v>
                </c:pt>
                <c:pt idx="10">
                  <c:v>33.333333333333336</c:v>
                </c:pt>
                <c:pt idx="11">
                  <c:v>33.33</c:v>
                </c:pt>
                <c:pt idx="12">
                  <c:v>0</c:v>
                </c:pt>
              </c:numCache>
            </c:numRef>
          </c:val>
        </c:ser>
        <c:shape val="box"/>
        <c:axId val="92297088"/>
        <c:axId val="92298624"/>
        <c:axId val="0"/>
      </c:bar3DChart>
      <c:catAx>
        <c:axId val="92297088"/>
        <c:scaling>
          <c:orientation val="minMax"/>
        </c:scaling>
        <c:axPos val="b"/>
        <c:numFmt formatCode="General" sourceLinked="0"/>
        <c:tickLblPos val="nextTo"/>
        <c:crossAx val="92298624"/>
        <c:crosses val="autoZero"/>
        <c:auto val="1"/>
        <c:lblAlgn val="ctr"/>
        <c:lblOffset val="100"/>
      </c:catAx>
      <c:valAx>
        <c:axId val="92298624"/>
        <c:scaling>
          <c:orientation val="minMax"/>
        </c:scaling>
        <c:axPos val="l"/>
        <c:majorGridlines/>
        <c:numFmt formatCode="#,##0.00" sourceLinked="1"/>
        <c:tickLblPos val="nextTo"/>
        <c:crossAx val="92297088"/>
        <c:crosses val="autoZero"/>
        <c:crossBetween val="between"/>
      </c:valAx>
    </c:plotArea>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PE"/>
  <c:chart>
    <c:title>
      <c:layout>
        <c:manualLayout>
          <c:xMode val="edge"/>
          <c:yMode val="edge"/>
          <c:x val="0.20393756559102891"/>
          <c:y val="3.1120785382596407E-2"/>
        </c:manualLayout>
      </c:layout>
    </c:title>
    <c:view3D>
      <c:rAngAx val="1"/>
    </c:view3D>
    <c:plotArea>
      <c:layout/>
      <c:bar3DChart>
        <c:barDir val="col"/>
        <c:grouping val="clustered"/>
        <c:ser>
          <c:idx val="0"/>
          <c:order val="0"/>
          <c:tx>
            <c:strRef>
              <c:f>'2013-OBJ'!$I$4</c:f>
              <c:strCache>
                <c:ptCount val="1"/>
                <c:pt idx="0">
                  <c:v>Porcentaje de Cumplimiento</c:v>
                </c:pt>
              </c:strCache>
            </c:strRef>
          </c:tx>
          <c:dLbls>
            <c:spPr>
              <a:noFill/>
              <a:ln>
                <a:noFill/>
              </a:ln>
              <a:effectLst/>
            </c:spPr>
            <c:showVal val="1"/>
            <c:extLst>
              <c:ext xmlns:c15="http://schemas.microsoft.com/office/drawing/2012/chart" uri="{CE6537A1-D6FC-4f65-9D91-7224C49458BB}">
                <c15:layout/>
                <c15:showLeaderLines val="0"/>
              </c:ext>
            </c:extLst>
          </c:dLbls>
          <c:cat>
            <c:strRef>
              <c:f>'2013-OBJ'!$H$5:$H$18</c:f>
              <c:strCache>
                <c:ptCount val="14"/>
                <c:pt idx="0">
                  <c:v>OBJ. GEN. 01</c:v>
                </c:pt>
                <c:pt idx="1">
                  <c:v>OBJ. GEN. 02</c:v>
                </c:pt>
                <c:pt idx="2">
                  <c:v>OBJ. GEN. 03</c:v>
                </c:pt>
                <c:pt idx="3">
                  <c:v>OBJ. GEN. 04</c:v>
                </c:pt>
                <c:pt idx="4">
                  <c:v>OBJ. GEN. 05</c:v>
                </c:pt>
                <c:pt idx="5">
                  <c:v>OBJ. GEN. 06</c:v>
                </c:pt>
                <c:pt idx="6">
                  <c:v>OBJ. GEN. 07</c:v>
                </c:pt>
                <c:pt idx="7">
                  <c:v>OBJ. GEN. 08</c:v>
                </c:pt>
                <c:pt idx="8">
                  <c:v>OBJ. GEN. 09</c:v>
                </c:pt>
                <c:pt idx="9">
                  <c:v>OBJ. GEN. 10</c:v>
                </c:pt>
                <c:pt idx="10">
                  <c:v>OBJ. GEN. 11</c:v>
                </c:pt>
                <c:pt idx="11">
                  <c:v>OBJ. GEN. 12</c:v>
                </c:pt>
                <c:pt idx="12">
                  <c:v>OBJ. GEN. 13</c:v>
                </c:pt>
                <c:pt idx="13">
                  <c:v>OBJ. GEN. 14</c:v>
                </c:pt>
              </c:strCache>
            </c:strRef>
          </c:cat>
          <c:val>
            <c:numRef>
              <c:f>'2013-OBJ'!$I$5:$I$18</c:f>
              <c:numCache>
                <c:formatCode>#,##0.00</c:formatCode>
                <c:ptCount val="14"/>
                <c:pt idx="0">
                  <c:v>36.666666666666664</c:v>
                </c:pt>
                <c:pt idx="1">
                  <c:v>50</c:v>
                </c:pt>
                <c:pt idx="2">
                  <c:v>25</c:v>
                </c:pt>
                <c:pt idx="3">
                  <c:v>33.333333333333336</c:v>
                </c:pt>
                <c:pt idx="4">
                  <c:v>64.571428571428584</c:v>
                </c:pt>
                <c:pt idx="5">
                  <c:v>66.67</c:v>
                </c:pt>
                <c:pt idx="6">
                  <c:v>8.3333333333333339</c:v>
                </c:pt>
                <c:pt idx="7">
                  <c:v>38.888888888888893</c:v>
                </c:pt>
                <c:pt idx="8">
                  <c:v>52.083333333333329</c:v>
                </c:pt>
                <c:pt idx="9">
                  <c:v>34.285714285714285</c:v>
                </c:pt>
                <c:pt idx="10">
                  <c:v>0</c:v>
                </c:pt>
                <c:pt idx="11">
                  <c:v>66.666666666666657</c:v>
                </c:pt>
                <c:pt idx="12">
                  <c:v>0</c:v>
                </c:pt>
                <c:pt idx="13">
                  <c:v>12.666666666666666</c:v>
                </c:pt>
              </c:numCache>
            </c:numRef>
          </c:val>
        </c:ser>
        <c:shape val="box"/>
        <c:axId val="93483392"/>
        <c:axId val="93484928"/>
        <c:axId val="0"/>
      </c:bar3DChart>
      <c:catAx>
        <c:axId val="93483392"/>
        <c:scaling>
          <c:orientation val="minMax"/>
        </c:scaling>
        <c:axPos val="b"/>
        <c:numFmt formatCode="General" sourceLinked="0"/>
        <c:tickLblPos val="nextTo"/>
        <c:crossAx val="93484928"/>
        <c:crosses val="autoZero"/>
        <c:auto val="1"/>
        <c:lblAlgn val="ctr"/>
        <c:lblOffset val="100"/>
      </c:catAx>
      <c:valAx>
        <c:axId val="93484928"/>
        <c:scaling>
          <c:orientation val="minMax"/>
        </c:scaling>
        <c:axPos val="l"/>
        <c:majorGridlines/>
        <c:numFmt formatCode="#,##0.00" sourceLinked="1"/>
        <c:tickLblPos val="nextTo"/>
        <c:crossAx val="93483392"/>
        <c:crosses val="autoZero"/>
        <c:crossBetween val="between"/>
      </c:valAx>
    </c:plotArea>
    <c:plotVisOnly val="1"/>
    <c:dispBlanksAs val="gap"/>
  </c:chart>
  <c:printSettings>
    <c:headerFooter/>
    <c:pageMargins b="0.75000000000000044" l="0.7000000000000004" r="0.7000000000000004" t="0.75000000000000044" header="0.30000000000000021" footer="0.30000000000000021"/>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PE"/>
  <c:chart>
    <c:title>
      <c:tx>
        <c:rich>
          <a:bodyPr/>
          <a:lstStyle/>
          <a:p>
            <a:pPr>
              <a:defRPr/>
            </a:pPr>
            <a:r>
              <a:rPr lang="en-US"/>
              <a:t>Porcentaje</a:t>
            </a:r>
            <a:r>
              <a:rPr lang="en-US" baseline="0"/>
              <a:t> </a:t>
            </a:r>
            <a:r>
              <a:rPr lang="en-US"/>
              <a:t>de Cumplimiento</a:t>
            </a:r>
          </a:p>
        </c:rich>
      </c:tx>
    </c:title>
    <c:view3D>
      <c:rAngAx val="1"/>
    </c:view3D>
    <c:plotArea>
      <c:layout/>
      <c:bar3DChart>
        <c:barDir val="col"/>
        <c:grouping val="clustered"/>
        <c:ser>
          <c:idx val="0"/>
          <c:order val="0"/>
          <c:tx>
            <c:strRef>
              <c:f>'2013-ASP'!$C$4</c:f>
              <c:strCache>
                <c:ptCount val="1"/>
                <c:pt idx="0">
                  <c:v>Cumplimiento (%)</c:v>
                </c:pt>
              </c:strCache>
            </c:strRef>
          </c:tx>
          <c:dLbls>
            <c:spPr>
              <a:noFill/>
              <a:ln>
                <a:noFill/>
              </a:ln>
              <a:effectLst/>
            </c:spPr>
            <c:showVal val="1"/>
            <c:extLst>
              <c:ext xmlns:c15="http://schemas.microsoft.com/office/drawing/2012/chart" uri="{CE6537A1-D6FC-4f65-9D91-7224C49458BB}">
                <c15:layout/>
                <c15:showLeaderLines val="0"/>
              </c:ext>
            </c:extLst>
          </c:dLbls>
          <c:cat>
            <c:strRef>
              <c:f>'2013-ASP'!$B$5:$B$17</c:f>
              <c:strCache>
                <c:ptCount val="13"/>
                <c:pt idx="0">
                  <c:v>Bienestar Universitario</c:v>
                </c:pt>
                <c:pt idx="1">
                  <c:v>Docentes e investigadores</c:v>
                </c:pt>
                <c:pt idx="2">
                  <c:v>Enseñanza - Aprendizaje</c:v>
                </c:pt>
                <c:pt idx="3">
                  <c:v>Extensión Universitaria y Proyección Social</c:v>
                </c:pt>
                <c:pt idx="4">
                  <c:v>Grupos de Interés</c:v>
                </c:pt>
                <c:pt idx="5">
                  <c:v>Infraestructura y equipamiento</c:v>
                </c:pt>
                <c:pt idx="6">
                  <c:v>Investigación</c:v>
                </c:pt>
                <c:pt idx="7">
                  <c:v>Medio Ambiente</c:v>
                </c:pt>
                <c:pt idx="8">
                  <c:v>Planificación</c:v>
                </c:pt>
                <c:pt idx="9">
                  <c:v>Posicionamiento Institucional</c:v>
                </c:pt>
                <c:pt idx="10">
                  <c:v>Recursos Financieros</c:v>
                </c:pt>
                <c:pt idx="11">
                  <c:v>Recursos Humanos</c:v>
                </c:pt>
                <c:pt idx="12">
                  <c:v>Seguridad y Salud en el Trabajo</c:v>
                </c:pt>
              </c:strCache>
            </c:strRef>
          </c:cat>
          <c:val>
            <c:numRef>
              <c:f>'2013-ASP'!$C$5:$C$17</c:f>
              <c:numCache>
                <c:formatCode>#,##0.00</c:formatCode>
                <c:ptCount val="13"/>
                <c:pt idx="0">
                  <c:v>52.083333333333329</c:v>
                </c:pt>
                <c:pt idx="1">
                  <c:v>66.67</c:v>
                </c:pt>
                <c:pt idx="2">
                  <c:v>45.555555555555557</c:v>
                </c:pt>
                <c:pt idx="3">
                  <c:v>34.285714285714285</c:v>
                </c:pt>
                <c:pt idx="4">
                  <c:v>0</c:v>
                </c:pt>
                <c:pt idx="5">
                  <c:v>64.571428571428584</c:v>
                </c:pt>
                <c:pt idx="6">
                  <c:v>25</c:v>
                </c:pt>
                <c:pt idx="7">
                  <c:v>66.666666666666657</c:v>
                </c:pt>
                <c:pt idx="8">
                  <c:v>36.666666666666664</c:v>
                </c:pt>
                <c:pt idx="9">
                  <c:v>8.3333333333333339</c:v>
                </c:pt>
                <c:pt idx="10">
                  <c:v>33.333333333333336</c:v>
                </c:pt>
                <c:pt idx="11">
                  <c:v>0</c:v>
                </c:pt>
                <c:pt idx="12">
                  <c:v>12.666666666666666</c:v>
                </c:pt>
              </c:numCache>
            </c:numRef>
          </c:val>
        </c:ser>
        <c:shape val="box"/>
        <c:axId val="98134656"/>
        <c:axId val="98144640"/>
        <c:axId val="0"/>
      </c:bar3DChart>
      <c:catAx>
        <c:axId val="98134656"/>
        <c:scaling>
          <c:orientation val="minMax"/>
        </c:scaling>
        <c:axPos val="b"/>
        <c:numFmt formatCode="General" sourceLinked="0"/>
        <c:tickLblPos val="nextTo"/>
        <c:crossAx val="98144640"/>
        <c:crosses val="autoZero"/>
        <c:auto val="1"/>
        <c:lblAlgn val="ctr"/>
        <c:lblOffset val="100"/>
      </c:catAx>
      <c:valAx>
        <c:axId val="98144640"/>
        <c:scaling>
          <c:orientation val="minMax"/>
        </c:scaling>
        <c:axPos val="l"/>
        <c:majorGridlines/>
        <c:numFmt formatCode="#,##0.00" sourceLinked="1"/>
        <c:tickLblPos val="nextTo"/>
        <c:crossAx val="98134656"/>
        <c:crosses val="autoZero"/>
        <c:crossBetween val="between"/>
      </c:valAx>
    </c:plotArea>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PE"/>
  <c:chart>
    <c:title>
      <c:layout>
        <c:manualLayout>
          <c:xMode val="edge"/>
          <c:yMode val="edge"/>
          <c:x val="0.12884790824837414"/>
          <c:y val="1.8703578663065518E-2"/>
        </c:manualLayout>
      </c:layout>
    </c:title>
    <c:view3D>
      <c:rAngAx val="1"/>
    </c:view3D>
    <c:plotArea>
      <c:layout/>
      <c:bar3DChart>
        <c:barDir val="col"/>
        <c:grouping val="clustered"/>
        <c:ser>
          <c:idx val="0"/>
          <c:order val="0"/>
          <c:tx>
            <c:strRef>
              <c:f>'2014-OBJ'!$P$5</c:f>
              <c:strCache>
                <c:ptCount val="1"/>
                <c:pt idx="0">
                  <c:v>Porcentaje de Cumplimiento</c:v>
                </c:pt>
              </c:strCache>
            </c:strRef>
          </c:tx>
          <c:dLbls>
            <c:spPr>
              <a:noFill/>
              <a:ln>
                <a:noFill/>
              </a:ln>
              <a:effectLst/>
            </c:spPr>
            <c:showVal val="1"/>
            <c:extLst>
              <c:ext xmlns:c15="http://schemas.microsoft.com/office/drawing/2012/chart" uri="{CE6537A1-D6FC-4f65-9D91-7224C49458BB}">
                <c15:layout/>
                <c15:showLeaderLines val="0"/>
              </c:ext>
            </c:extLst>
          </c:dLbls>
          <c:cat>
            <c:strRef>
              <c:f>'2014-OBJ'!$O$6:$O$19</c:f>
              <c:strCache>
                <c:ptCount val="14"/>
                <c:pt idx="0">
                  <c:v>OBJ. GEN. 01</c:v>
                </c:pt>
                <c:pt idx="1">
                  <c:v>OBJ. GEN. 02</c:v>
                </c:pt>
                <c:pt idx="2">
                  <c:v>OBJ. GEN. 03</c:v>
                </c:pt>
                <c:pt idx="3">
                  <c:v>OBJ. GEN. 04</c:v>
                </c:pt>
                <c:pt idx="4">
                  <c:v>OBJ. GEN. 05</c:v>
                </c:pt>
                <c:pt idx="5">
                  <c:v>OBJ. GEN. 06</c:v>
                </c:pt>
                <c:pt idx="6">
                  <c:v>OBJ. GEN. 07</c:v>
                </c:pt>
                <c:pt idx="7">
                  <c:v>OBJ. GEN. 08</c:v>
                </c:pt>
                <c:pt idx="8">
                  <c:v>OBJ. GEN. 09</c:v>
                </c:pt>
                <c:pt idx="9">
                  <c:v>OBJ. GEN. 10</c:v>
                </c:pt>
                <c:pt idx="10">
                  <c:v>OBJ. GEN. 11</c:v>
                </c:pt>
                <c:pt idx="11">
                  <c:v>OBJ. GEN. 12</c:v>
                </c:pt>
                <c:pt idx="12">
                  <c:v>OBJ. GEN. 13</c:v>
                </c:pt>
                <c:pt idx="13">
                  <c:v>OBJ. GEN. 14</c:v>
                </c:pt>
              </c:strCache>
            </c:strRef>
          </c:cat>
          <c:val>
            <c:numRef>
              <c:f>'2014-OBJ'!$P$6:$P$19</c:f>
              <c:numCache>
                <c:formatCode>#,##0.00</c:formatCode>
                <c:ptCount val="14"/>
                <c:pt idx="0">
                  <c:v>45</c:v>
                </c:pt>
                <c:pt idx="1">
                  <c:v>23.888888888888886</c:v>
                </c:pt>
                <c:pt idx="2">
                  <c:v>25</c:v>
                </c:pt>
                <c:pt idx="3">
                  <c:v>33.333333333333336</c:v>
                </c:pt>
                <c:pt idx="4">
                  <c:v>46</c:v>
                </c:pt>
                <c:pt idx="5">
                  <c:v>0</c:v>
                </c:pt>
                <c:pt idx="6">
                  <c:v>8.3333333333333339</c:v>
                </c:pt>
                <c:pt idx="7">
                  <c:v>17.857142857142858</c:v>
                </c:pt>
                <c:pt idx="8">
                  <c:v>41.666666666666664</c:v>
                </c:pt>
                <c:pt idx="9">
                  <c:v>35.714285714285715</c:v>
                </c:pt>
                <c:pt idx="10">
                  <c:v>66.67</c:v>
                </c:pt>
                <c:pt idx="11">
                  <c:v>50</c:v>
                </c:pt>
                <c:pt idx="12">
                  <c:v>0</c:v>
                </c:pt>
                <c:pt idx="13">
                  <c:v>16.666666666666668</c:v>
                </c:pt>
              </c:numCache>
            </c:numRef>
          </c:val>
        </c:ser>
        <c:shape val="box"/>
        <c:axId val="98214656"/>
        <c:axId val="98216192"/>
        <c:axId val="0"/>
      </c:bar3DChart>
      <c:catAx>
        <c:axId val="98214656"/>
        <c:scaling>
          <c:orientation val="minMax"/>
        </c:scaling>
        <c:axPos val="b"/>
        <c:numFmt formatCode="General" sourceLinked="0"/>
        <c:tickLblPos val="nextTo"/>
        <c:crossAx val="98216192"/>
        <c:crosses val="autoZero"/>
        <c:auto val="1"/>
        <c:lblAlgn val="ctr"/>
        <c:lblOffset val="100"/>
      </c:catAx>
      <c:valAx>
        <c:axId val="98216192"/>
        <c:scaling>
          <c:orientation val="minMax"/>
        </c:scaling>
        <c:axPos val="l"/>
        <c:numFmt formatCode="#,##0.00" sourceLinked="1"/>
        <c:tickLblPos val="nextTo"/>
        <c:crossAx val="98214656"/>
        <c:crosses val="autoZero"/>
        <c:crossBetween val="between"/>
      </c:valAx>
    </c:plotArea>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PE"/>
  <c:chart>
    <c:title>
      <c:tx>
        <c:rich>
          <a:bodyPr/>
          <a:lstStyle/>
          <a:p>
            <a:pPr>
              <a:defRPr/>
            </a:pPr>
            <a:r>
              <a:rPr lang="en-US"/>
              <a:t>Porcentaje de Cumplimiento </a:t>
            </a:r>
          </a:p>
        </c:rich>
      </c:tx>
    </c:title>
    <c:view3D>
      <c:rAngAx val="1"/>
    </c:view3D>
    <c:plotArea>
      <c:layout/>
      <c:bar3DChart>
        <c:barDir val="col"/>
        <c:grouping val="clustered"/>
        <c:ser>
          <c:idx val="0"/>
          <c:order val="0"/>
          <c:tx>
            <c:strRef>
              <c:f>'2014-ASP'!$C$4</c:f>
              <c:strCache>
                <c:ptCount val="1"/>
                <c:pt idx="0">
                  <c:v> Cumplimiento (%)</c:v>
                </c:pt>
              </c:strCache>
            </c:strRef>
          </c:tx>
          <c:dLbls>
            <c:spPr>
              <a:noFill/>
              <a:ln>
                <a:noFill/>
              </a:ln>
              <a:effectLst/>
            </c:spPr>
            <c:showVal val="1"/>
            <c:extLst>
              <c:ext xmlns:c15="http://schemas.microsoft.com/office/drawing/2012/chart" uri="{CE6537A1-D6FC-4f65-9D91-7224C49458BB}">
                <c15:layout/>
                <c15:showLeaderLines val="0"/>
              </c:ext>
            </c:extLst>
          </c:dLbls>
          <c:cat>
            <c:strRef>
              <c:f>'2014-ASP'!$B$5:$B$17</c:f>
              <c:strCache>
                <c:ptCount val="13"/>
                <c:pt idx="0">
                  <c:v>Bienestar Universitario</c:v>
                </c:pt>
                <c:pt idx="1">
                  <c:v>Docentes e investigadores</c:v>
                </c:pt>
                <c:pt idx="2">
                  <c:v>Enseñanza - Aprendizaje</c:v>
                </c:pt>
                <c:pt idx="3">
                  <c:v>Extensión Universitaria y Proyección Social</c:v>
                </c:pt>
                <c:pt idx="4">
                  <c:v>Grupos de Interés</c:v>
                </c:pt>
                <c:pt idx="5">
                  <c:v>Infraestructura y equipamiento</c:v>
                </c:pt>
                <c:pt idx="6">
                  <c:v>Investigación</c:v>
                </c:pt>
                <c:pt idx="7">
                  <c:v>Medio Ambiente</c:v>
                </c:pt>
                <c:pt idx="8">
                  <c:v>Planificación</c:v>
                </c:pt>
                <c:pt idx="9">
                  <c:v>Posicionamiento Institucional</c:v>
                </c:pt>
                <c:pt idx="10">
                  <c:v>Recursos Financieros</c:v>
                </c:pt>
                <c:pt idx="11">
                  <c:v>Recursos Humanos</c:v>
                </c:pt>
                <c:pt idx="12">
                  <c:v>Seguridad y Salud en el Trabajo</c:v>
                </c:pt>
              </c:strCache>
            </c:strRef>
          </c:cat>
          <c:val>
            <c:numRef>
              <c:f>'2014-ASP'!$C$5:$C$17</c:f>
              <c:numCache>
                <c:formatCode>#,##0.00</c:formatCode>
                <c:ptCount val="13"/>
                <c:pt idx="0">
                  <c:v>41.666666666666664</c:v>
                </c:pt>
                <c:pt idx="1">
                  <c:v>0</c:v>
                </c:pt>
                <c:pt idx="2">
                  <c:v>21.476190476190474</c:v>
                </c:pt>
                <c:pt idx="3">
                  <c:v>35.714285714285715</c:v>
                </c:pt>
                <c:pt idx="4">
                  <c:v>66.66</c:v>
                </c:pt>
                <c:pt idx="5">
                  <c:v>46</c:v>
                </c:pt>
                <c:pt idx="6">
                  <c:v>25</c:v>
                </c:pt>
                <c:pt idx="7">
                  <c:v>50</c:v>
                </c:pt>
                <c:pt idx="8">
                  <c:v>45</c:v>
                </c:pt>
                <c:pt idx="9">
                  <c:v>8.3333333333333339</c:v>
                </c:pt>
                <c:pt idx="10">
                  <c:v>33.333333333333336</c:v>
                </c:pt>
                <c:pt idx="11">
                  <c:v>0</c:v>
                </c:pt>
                <c:pt idx="12">
                  <c:v>16.666666666666668</c:v>
                </c:pt>
              </c:numCache>
            </c:numRef>
          </c:val>
        </c:ser>
        <c:shape val="box"/>
        <c:axId val="91958272"/>
        <c:axId val="91992832"/>
        <c:axId val="0"/>
      </c:bar3DChart>
      <c:catAx>
        <c:axId val="91958272"/>
        <c:scaling>
          <c:orientation val="minMax"/>
        </c:scaling>
        <c:axPos val="b"/>
        <c:numFmt formatCode="General" sourceLinked="0"/>
        <c:tickLblPos val="nextTo"/>
        <c:crossAx val="91992832"/>
        <c:crosses val="autoZero"/>
        <c:auto val="1"/>
        <c:lblAlgn val="ctr"/>
        <c:lblOffset val="100"/>
      </c:catAx>
      <c:valAx>
        <c:axId val="91992832"/>
        <c:scaling>
          <c:orientation val="minMax"/>
        </c:scaling>
        <c:axPos val="l"/>
        <c:majorGridlines/>
        <c:numFmt formatCode="#,##0.00" sourceLinked="1"/>
        <c:tickLblPos val="nextTo"/>
        <c:crossAx val="91958272"/>
        <c:crosses val="autoZero"/>
        <c:crossBetween val="between"/>
      </c:valAx>
    </c:plotArea>
    <c:plotVisOnly val="1"/>
    <c:dispBlanksAs val="gap"/>
  </c:chart>
  <c:printSettings>
    <c:headerFooter/>
    <c:pageMargins b="0.75000000000000056" l="0.70000000000000051" r="0.70000000000000051" t="0.7500000000000005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PE"/>
  <c:chart>
    <c:title/>
    <c:view3D>
      <c:rAngAx val="1"/>
    </c:view3D>
    <c:plotArea>
      <c:layout/>
      <c:bar3DChart>
        <c:barDir val="col"/>
        <c:grouping val="clustered"/>
        <c:ser>
          <c:idx val="0"/>
          <c:order val="0"/>
          <c:tx>
            <c:strRef>
              <c:f>'2015-OBJ'!$H$4</c:f>
              <c:strCache>
                <c:ptCount val="1"/>
                <c:pt idx="0">
                  <c:v>Porcentaje de Cumplimiento</c:v>
                </c:pt>
              </c:strCache>
            </c:strRef>
          </c:tx>
          <c:dLbls>
            <c:spPr>
              <a:noFill/>
              <a:ln>
                <a:noFill/>
              </a:ln>
              <a:effectLst/>
            </c:spPr>
            <c:showVal val="1"/>
            <c:extLst>
              <c:ext xmlns:c15="http://schemas.microsoft.com/office/drawing/2012/chart" uri="{CE6537A1-D6FC-4f65-9D91-7224C49458BB}">
                <c15:layout/>
                <c15:showLeaderLines val="0"/>
              </c:ext>
            </c:extLst>
          </c:dLbls>
          <c:cat>
            <c:strRef>
              <c:f>'2015-OBJ'!$G$5:$G$18</c:f>
              <c:strCache>
                <c:ptCount val="14"/>
                <c:pt idx="0">
                  <c:v>OBJ. GEN. 01</c:v>
                </c:pt>
                <c:pt idx="1">
                  <c:v>OBJ. GEN. 02</c:v>
                </c:pt>
                <c:pt idx="2">
                  <c:v>OBJ. GEN. 03</c:v>
                </c:pt>
                <c:pt idx="3">
                  <c:v>OBJ. GEN. 04</c:v>
                </c:pt>
                <c:pt idx="4">
                  <c:v>OBJ. GEN. 05</c:v>
                </c:pt>
                <c:pt idx="5">
                  <c:v>OBJ. GEN. 06</c:v>
                </c:pt>
                <c:pt idx="6">
                  <c:v>OBJ. GEN. 07</c:v>
                </c:pt>
                <c:pt idx="7">
                  <c:v>OBJ. GEN. 08</c:v>
                </c:pt>
                <c:pt idx="8">
                  <c:v>OBJ. GEN. 09</c:v>
                </c:pt>
                <c:pt idx="9">
                  <c:v>OBJ. GEN. 10</c:v>
                </c:pt>
                <c:pt idx="10">
                  <c:v>OBJ. GEN. 11</c:v>
                </c:pt>
                <c:pt idx="11">
                  <c:v>OBJ. GEN. 12</c:v>
                </c:pt>
                <c:pt idx="12">
                  <c:v>OBJ. GEN. 13</c:v>
                </c:pt>
                <c:pt idx="13">
                  <c:v>OBJ. GEN. 14</c:v>
                </c:pt>
              </c:strCache>
            </c:strRef>
          </c:cat>
          <c:val>
            <c:numRef>
              <c:f>'2015-OBJ'!$H$5:$H$18</c:f>
              <c:numCache>
                <c:formatCode>#,##0.00</c:formatCode>
                <c:ptCount val="14"/>
                <c:pt idx="0">
                  <c:v>45.333333333333336</c:v>
                </c:pt>
                <c:pt idx="1">
                  <c:v>58.333333333333336</c:v>
                </c:pt>
                <c:pt idx="2">
                  <c:v>25</c:v>
                </c:pt>
                <c:pt idx="3">
                  <c:v>50</c:v>
                </c:pt>
                <c:pt idx="4">
                  <c:v>50.833333333333329</c:v>
                </c:pt>
                <c:pt idx="5">
                  <c:v>0</c:v>
                </c:pt>
                <c:pt idx="6">
                  <c:v>40</c:v>
                </c:pt>
                <c:pt idx="7">
                  <c:v>42.5</c:v>
                </c:pt>
                <c:pt idx="8">
                  <c:v>47.916666666666664</c:v>
                </c:pt>
                <c:pt idx="9">
                  <c:v>38.571428571428577</c:v>
                </c:pt>
                <c:pt idx="10">
                  <c:v>66.67</c:v>
                </c:pt>
                <c:pt idx="11">
                  <c:v>33.333333333333329</c:v>
                </c:pt>
                <c:pt idx="12">
                  <c:v>0</c:v>
                </c:pt>
                <c:pt idx="13">
                  <c:v>16.666666666666668</c:v>
                </c:pt>
              </c:numCache>
            </c:numRef>
          </c:val>
        </c:ser>
        <c:shape val="box"/>
        <c:axId val="100648448"/>
        <c:axId val="100649984"/>
        <c:axId val="0"/>
      </c:bar3DChart>
      <c:catAx>
        <c:axId val="100648448"/>
        <c:scaling>
          <c:orientation val="minMax"/>
        </c:scaling>
        <c:axPos val="b"/>
        <c:numFmt formatCode="General" sourceLinked="0"/>
        <c:tickLblPos val="nextTo"/>
        <c:crossAx val="100649984"/>
        <c:crosses val="autoZero"/>
        <c:auto val="1"/>
        <c:lblAlgn val="ctr"/>
        <c:lblOffset val="100"/>
      </c:catAx>
      <c:valAx>
        <c:axId val="100649984"/>
        <c:scaling>
          <c:orientation val="minMax"/>
        </c:scaling>
        <c:axPos val="l"/>
        <c:majorGridlines/>
        <c:numFmt formatCode="#,##0.00" sourceLinked="1"/>
        <c:tickLblPos val="nextTo"/>
        <c:crossAx val="100648448"/>
        <c:crosses val="autoZero"/>
        <c:crossBetween val="between"/>
      </c:valAx>
    </c:plotArea>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PE"/>
  <c:chart>
    <c:title>
      <c:tx>
        <c:rich>
          <a:bodyPr/>
          <a:lstStyle/>
          <a:p>
            <a:pPr>
              <a:defRPr/>
            </a:pPr>
            <a:r>
              <a:rPr lang="en-US"/>
              <a:t>Porcentaje de Cumplimiento</a:t>
            </a:r>
          </a:p>
        </c:rich>
      </c:tx>
    </c:title>
    <c:view3D>
      <c:rAngAx val="1"/>
    </c:view3D>
    <c:plotArea>
      <c:layout/>
      <c:bar3DChart>
        <c:barDir val="col"/>
        <c:grouping val="clustered"/>
        <c:ser>
          <c:idx val="0"/>
          <c:order val="0"/>
          <c:tx>
            <c:strRef>
              <c:f>'2015-ASP'!$C$4</c:f>
              <c:strCache>
                <c:ptCount val="1"/>
                <c:pt idx="0">
                  <c:v>Cumplimiento(%)</c:v>
                </c:pt>
              </c:strCache>
            </c:strRef>
          </c:tx>
          <c:dLbls>
            <c:spPr>
              <a:noFill/>
              <a:ln>
                <a:noFill/>
              </a:ln>
              <a:effectLst/>
            </c:spPr>
            <c:showVal val="1"/>
            <c:extLst>
              <c:ext xmlns:c15="http://schemas.microsoft.com/office/drawing/2012/chart" uri="{CE6537A1-D6FC-4f65-9D91-7224C49458BB}">
                <c15:layout/>
                <c15:showLeaderLines val="0"/>
              </c:ext>
            </c:extLst>
          </c:dLbls>
          <c:cat>
            <c:strRef>
              <c:f>'2015-ASP'!$B$5:$B$17</c:f>
              <c:strCache>
                <c:ptCount val="13"/>
                <c:pt idx="0">
                  <c:v>Bienestar Universitario</c:v>
                </c:pt>
                <c:pt idx="1">
                  <c:v>Docentes e investigadores</c:v>
                </c:pt>
                <c:pt idx="2">
                  <c:v>Enseñanza - Aprendizaje</c:v>
                </c:pt>
                <c:pt idx="3">
                  <c:v>Extensión Universitaria y Proyección Social</c:v>
                </c:pt>
                <c:pt idx="4">
                  <c:v>Grupos de Interés</c:v>
                </c:pt>
                <c:pt idx="5">
                  <c:v>Infraestructura y equipamiento</c:v>
                </c:pt>
                <c:pt idx="6">
                  <c:v>Investigación</c:v>
                </c:pt>
                <c:pt idx="7">
                  <c:v>Medio Ambiente</c:v>
                </c:pt>
                <c:pt idx="8">
                  <c:v>Planificación</c:v>
                </c:pt>
                <c:pt idx="9">
                  <c:v>Posicionamiento Institucional</c:v>
                </c:pt>
                <c:pt idx="10">
                  <c:v>Recursos Financieros</c:v>
                </c:pt>
                <c:pt idx="11">
                  <c:v>Recursos Humanos</c:v>
                </c:pt>
                <c:pt idx="12">
                  <c:v>Seguridad y Salud en el Trabajo</c:v>
                </c:pt>
              </c:strCache>
            </c:strRef>
          </c:cat>
          <c:val>
            <c:numRef>
              <c:f>'2015-ASP'!$C$5:$C$17</c:f>
              <c:numCache>
                <c:formatCode>#,##0.00</c:formatCode>
                <c:ptCount val="13"/>
                <c:pt idx="0">
                  <c:v>47.916666666666664</c:v>
                </c:pt>
                <c:pt idx="1">
                  <c:v>0</c:v>
                </c:pt>
                <c:pt idx="2">
                  <c:v>52</c:v>
                </c:pt>
                <c:pt idx="3">
                  <c:v>38.571428571428577</c:v>
                </c:pt>
                <c:pt idx="4">
                  <c:v>66.66</c:v>
                </c:pt>
                <c:pt idx="5">
                  <c:v>50.833333333333329</c:v>
                </c:pt>
                <c:pt idx="6">
                  <c:v>25</c:v>
                </c:pt>
                <c:pt idx="7">
                  <c:v>33.333333333333329</c:v>
                </c:pt>
                <c:pt idx="8">
                  <c:v>45.333333333333336</c:v>
                </c:pt>
                <c:pt idx="9">
                  <c:v>40</c:v>
                </c:pt>
                <c:pt idx="10">
                  <c:v>50</c:v>
                </c:pt>
                <c:pt idx="11">
                  <c:v>0</c:v>
                </c:pt>
                <c:pt idx="12">
                  <c:v>16.666666666666668</c:v>
                </c:pt>
              </c:numCache>
            </c:numRef>
          </c:val>
        </c:ser>
        <c:shape val="box"/>
        <c:axId val="102125568"/>
        <c:axId val="102127104"/>
        <c:axId val="0"/>
      </c:bar3DChart>
      <c:catAx>
        <c:axId val="102125568"/>
        <c:scaling>
          <c:orientation val="minMax"/>
        </c:scaling>
        <c:axPos val="b"/>
        <c:numFmt formatCode="General" sourceLinked="0"/>
        <c:tickLblPos val="nextTo"/>
        <c:crossAx val="102127104"/>
        <c:crosses val="autoZero"/>
        <c:auto val="1"/>
        <c:lblAlgn val="ctr"/>
        <c:lblOffset val="100"/>
      </c:catAx>
      <c:valAx>
        <c:axId val="102127104"/>
        <c:scaling>
          <c:orientation val="minMax"/>
        </c:scaling>
        <c:axPos val="l"/>
        <c:majorGridlines/>
        <c:numFmt formatCode="#,##0.00" sourceLinked="1"/>
        <c:tickLblPos val="nextTo"/>
        <c:crossAx val="102125568"/>
        <c:crosses val="autoZero"/>
        <c:crossBetween val="between"/>
      </c:valAx>
    </c:plotArea>
    <c:plotVisOnly val="1"/>
    <c:dispBlanksAs val="gap"/>
  </c:chart>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PE"/>
  <c:chart>
    <c:title>
      <c:layout>
        <c:manualLayout>
          <c:xMode val="edge"/>
          <c:yMode val="edge"/>
          <c:x val="0.19951377952755905"/>
          <c:y val="2.7777777777777821E-2"/>
        </c:manualLayout>
      </c:layout>
    </c:title>
    <c:view3D>
      <c:rAngAx val="1"/>
    </c:view3D>
    <c:plotArea>
      <c:layout/>
      <c:bar3DChart>
        <c:barDir val="col"/>
        <c:grouping val="clustered"/>
        <c:ser>
          <c:idx val="0"/>
          <c:order val="0"/>
          <c:tx>
            <c:strRef>
              <c:f>'TOTAL-OBJ'!$I$4</c:f>
              <c:strCache>
                <c:ptCount val="1"/>
                <c:pt idx="0">
                  <c:v>Porcentaje de Cumplimiento</c:v>
                </c:pt>
              </c:strCache>
            </c:strRef>
          </c:tx>
          <c:dLbls>
            <c:spPr>
              <a:noFill/>
              <a:ln>
                <a:noFill/>
              </a:ln>
              <a:effectLst/>
            </c:spPr>
            <c:showVal val="1"/>
            <c:extLst>
              <c:ext xmlns:c15="http://schemas.microsoft.com/office/drawing/2012/chart" uri="{CE6537A1-D6FC-4f65-9D91-7224C49458BB}">
                <c15:layout/>
                <c15:showLeaderLines val="0"/>
              </c:ext>
            </c:extLst>
          </c:dLbls>
          <c:cat>
            <c:strRef>
              <c:f>'TOTAL-OBJ'!$H$5:$H$18</c:f>
              <c:strCache>
                <c:ptCount val="14"/>
                <c:pt idx="0">
                  <c:v>OBJ. GEN. 01</c:v>
                </c:pt>
                <c:pt idx="1">
                  <c:v>OBJ. GEN. 02</c:v>
                </c:pt>
                <c:pt idx="2">
                  <c:v>OBJ. GEN. 03</c:v>
                </c:pt>
                <c:pt idx="3">
                  <c:v>OBJ. GEN. 04</c:v>
                </c:pt>
                <c:pt idx="4">
                  <c:v>OBJ. GEN. 05</c:v>
                </c:pt>
                <c:pt idx="5">
                  <c:v>OBJ. GEN. 06</c:v>
                </c:pt>
                <c:pt idx="6">
                  <c:v>OBJ. GEN. 07</c:v>
                </c:pt>
                <c:pt idx="7">
                  <c:v>OBJ. GEN. 08</c:v>
                </c:pt>
                <c:pt idx="8">
                  <c:v>OBJ. GEN. 09</c:v>
                </c:pt>
                <c:pt idx="9">
                  <c:v>OBJ. GEN. 10</c:v>
                </c:pt>
                <c:pt idx="10">
                  <c:v>OBJ. GEN. 11</c:v>
                </c:pt>
                <c:pt idx="11">
                  <c:v>OBJ. GEN. 12</c:v>
                </c:pt>
                <c:pt idx="12">
                  <c:v>OBJ. GEN. 13</c:v>
                </c:pt>
                <c:pt idx="13">
                  <c:v>OBJ. GEN. 14</c:v>
                </c:pt>
              </c:strCache>
            </c:strRef>
          </c:cat>
          <c:val>
            <c:numRef>
              <c:f>'TOTAL-OBJ'!$I$5:$I$18</c:f>
              <c:numCache>
                <c:formatCode>#,##0.00</c:formatCode>
                <c:ptCount val="14"/>
                <c:pt idx="0">
                  <c:v>46.203703703703702</c:v>
                </c:pt>
                <c:pt idx="1">
                  <c:v>43.888888888888886</c:v>
                </c:pt>
                <c:pt idx="2">
                  <c:v>37.5</c:v>
                </c:pt>
                <c:pt idx="3">
                  <c:v>37.5</c:v>
                </c:pt>
                <c:pt idx="4">
                  <c:v>53.88148148148148</c:v>
                </c:pt>
                <c:pt idx="5">
                  <c:v>16.670000000000002</c:v>
                </c:pt>
                <c:pt idx="6">
                  <c:v>61.666666666666664</c:v>
                </c:pt>
                <c:pt idx="7">
                  <c:v>34.027777777777779</c:v>
                </c:pt>
                <c:pt idx="8">
                  <c:v>73.75</c:v>
                </c:pt>
                <c:pt idx="9">
                  <c:v>36.428571428571423</c:v>
                </c:pt>
                <c:pt idx="10">
                  <c:v>33.33</c:v>
                </c:pt>
                <c:pt idx="11">
                  <c:v>60</c:v>
                </c:pt>
                <c:pt idx="12">
                  <c:v>8.33</c:v>
                </c:pt>
                <c:pt idx="13">
                  <c:v>18.771929824561401</c:v>
                </c:pt>
              </c:numCache>
            </c:numRef>
          </c:val>
        </c:ser>
        <c:shape val="box"/>
        <c:axId val="100747520"/>
        <c:axId val="100761600"/>
        <c:axId val="0"/>
      </c:bar3DChart>
      <c:catAx>
        <c:axId val="100747520"/>
        <c:scaling>
          <c:orientation val="minMax"/>
        </c:scaling>
        <c:axPos val="b"/>
        <c:numFmt formatCode="General" sourceLinked="0"/>
        <c:tickLblPos val="nextTo"/>
        <c:crossAx val="100761600"/>
        <c:crosses val="autoZero"/>
        <c:auto val="1"/>
        <c:lblAlgn val="ctr"/>
        <c:lblOffset val="100"/>
      </c:catAx>
      <c:valAx>
        <c:axId val="100761600"/>
        <c:scaling>
          <c:orientation val="minMax"/>
        </c:scaling>
        <c:axPos val="l"/>
        <c:majorGridlines/>
        <c:numFmt formatCode="#,##0.00" sourceLinked="1"/>
        <c:tickLblPos val="nextTo"/>
        <c:crossAx val="100747520"/>
        <c:crosses val="autoZero"/>
        <c:crossBetween val="between"/>
      </c:valAx>
    </c:plotArea>
    <c:plotVisOnly val="1"/>
    <c:dispBlanksAs val="gap"/>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236084</xdr:colOff>
      <xdr:row>20</xdr:row>
      <xdr:rowOff>391203</xdr:rowOff>
    </xdr:from>
    <xdr:to>
      <xdr:col>2</xdr:col>
      <xdr:colOff>881063</xdr:colOff>
      <xdr:row>33</xdr:row>
      <xdr:rowOff>88446</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307832</xdr:colOff>
      <xdr:row>19</xdr:row>
      <xdr:rowOff>44160</xdr:rowOff>
    </xdr:from>
    <xdr:to>
      <xdr:col>3</xdr:col>
      <xdr:colOff>452437</xdr:colOff>
      <xdr:row>40</xdr:row>
      <xdr:rowOff>35935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18</xdr:row>
      <xdr:rowOff>61912</xdr:rowOff>
    </xdr:from>
    <xdr:to>
      <xdr:col>3</xdr:col>
      <xdr:colOff>581025</xdr:colOff>
      <xdr:row>32</xdr:row>
      <xdr:rowOff>138112</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209552</xdr:colOff>
      <xdr:row>28</xdr:row>
      <xdr:rowOff>69274</xdr:rowOff>
    </xdr:from>
    <xdr:to>
      <xdr:col>2</xdr:col>
      <xdr:colOff>928688</xdr:colOff>
      <xdr:row>45</xdr:row>
      <xdr:rowOff>95251</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295276</xdr:colOff>
      <xdr:row>18</xdr:row>
      <xdr:rowOff>157162</xdr:rowOff>
    </xdr:from>
    <xdr:to>
      <xdr:col>3</xdr:col>
      <xdr:colOff>695326</xdr:colOff>
      <xdr:row>33</xdr:row>
      <xdr:rowOff>28575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232576</xdr:colOff>
      <xdr:row>1</xdr:row>
      <xdr:rowOff>113747</xdr:rowOff>
    </xdr:from>
    <xdr:to>
      <xdr:col>10</xdr:col>
      <xdr:colOff>550473</xdr:colOff>
      <xdr:row>9</xdr:row>
      <xdr:rowOff>30473</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285750</xdr:colOff>
      <xdr:row>18</xdr:row>
      <xdr:rowOff>109537</xdr:rowOff>
    </xdr:from>
    <xdr:to>
      <xdr:col>3</xdr:col>
      <xdr:colOff>381000</xdr:colOff>
      <xdr:row>24</xdr:row>
      <xdr:rowOff>9525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384093</xdr:colOff>
      <xdr:row>35</xdr:row>
      <xdr:rowOff>34636</xdr:rowOff>
    </xdr:from>
    <xdr:to>
      <xdr:col>3</xdr:col>
      <xdr:colOff>506558</xdr:colOff>
      <xdr:row>60</xdr:row>
      <xdr:rowOff>84052</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410256</xdr:colOff>
      <xdr:row>19</xdr:row>
      <xdr:rowOff>37420</xdr:rowOff>
    </xdr:from>
    <xdr:to>
      <xdr:col>3</xdr:col>
      <xdr:colOff>762000</xdr:colOff>
      <xdr:row>38</xdr:row>
      <xdr:rowOff>142875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xdr:colOff>
      <xdr:row>32</xdr:row>
      <xdr:rowOff>85725</xdr:rowOff>
    </xdr:from>
    <xdr:to>
      <xdr:col>2</xdr:col>
      <xdr:colOff>504825</xdr:colOff>
      <xdr:row>47</xdr:row>
      <xdr:rowOff>122464</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B43"/>
  <sheetViews>
    <sheetView topLeftCell="E1" zoomScale="60" zoomScaleNormal="60" zoomScaleSheetLayoutView="55" workbookViewId="0">
      <selection activeCell="AA42" sqref="AA42"/>
    </sheetView>
  </sheetViews>
  <sheetFormatPr baseColWidth="10" defaultRowHeight="15"/>
  <cols>
    <col min="1" max="1" width="6.85546875" customWidth="1"/>
    <col min="2" max="2" width="6.85546875" style="7" customWidth="1"/>
    <col min="3" max="3" width="68.7109375" style="7" customWidth="1"/>
    <col min="4" max="4" width="60" customWidth="1"/>
    <col min="5" max="5" width="28" customWidth="1"/>
    <col min="6" max="6" width="35.42578125" customWidth="1"/>
    <col min="7" max="7" width="17.42578125" customWidth="1"/>
    <col min="8" max="8" width="8.5703125" customWidth="1"/>
    <col min="9" max="17" width="9.7109375" customWidth="1"/>
    <col min="18" max="22" width="9.7109375" hidden="1" customWidth="1"/>
    <col min="23" max="23" width="14" customWidth="1"/>
    <col min="24" max="27" width="9.7109375" customWidth="1"/>
    <col min="28" max="28" width="75.7109375" customWidth="1"/>
  </cols>
  <sheetData>
    <row r="1" spans="1:28" ht="38.25" customHeight="1">
      <c r="A1" s="2" t="s">
        <v>48</v>
      </c>
      <c r="B1" s="2" t="s">
        <v>46</v>
      </c>
      <c r="C1" s="2" t="s">
        <v>0</v>
      </c>
      <c r="D1" s="2" t="s">
        <v>1</v>
      </c>
      <c r="E1" s="2" t="s">
        <v>2</v>
      </c>
      <c r="F1" s="2" t="s">
        <v>47</v>
      </c>
      <c r="G1" s="2" t="s">
        <v>128</v>
      </c>
      <c r="H1" s="2" t="s">
        <v>3</v>
      </c>
      <c r="I1" s="2" t="s">
        <v>4</v>
      </c>
      <c r="J1" s="2" t="s">
        <v>5</v>
      </c>
      <c r="K1" s="2" t="s">
        <v>6</v>
      </c>
      <c r="L1" s="2" t="s">
        <v>11</v>
      </c>
      <c r="M1" s="2" t="s">
        <v>7</v>
      </c>
      <c r="N1" s="2" t="s">
        <v>8</v>
      </c>
      <c r="O1" s="2" t="s">
        <v>9</v>
      </c>
      <c r="P1" s="2" t="s">
        <v>10</v>
      </c>
      <c r="Q1" s="2" t="s">
        <v>12</v>
      </c>
      <c r="R1" s="2" t="s">
        <v>13</v>
      </c>
      <c r="S1" s="2" t="s">
        <v>14</v>
      </c>
      <c r="T1" s="2" t="s">
        <v>15</v>
      </c>
      <c r="U1" s="2" t="s">
        <v>16</v>
      </c>
      <c r="V1" s="2" t="s">
        <v>17</v>
      </c>
      <c r="W1" s="12">
        <v>20.12</v>
      </c>
      <c r="X1" s="12">
        <v>20.13</v>
      </c>
      <c r="Y1" s="12">
        <v>20.14</v>
      </c>
      <c r="Z1" s="12">
        <v>20.149999999999999</v>
      </c>
      <c r="AA1" s="2" t="s">
        <v>169</v>
      </c>
      <c r="AB1" s="2" t="s">
        <v>74</v>
      </c>
    </row>
    <row r="2" spans="1:28" ht="15" customHeight="1">
      <c r="A2" s="10" t="s">
        <v>51</v>
      </c>
      <c r="B2" s="10">
        <v>1</v>
      </c>
      <c r="C2" s="10" t="s">
        <v>75</v>
      </c>
      <c r="D2" s="3" t="s">
        <v>88</v>
      </c>
      <c r="E2" s="8" t="s">
        <v>18</v>
      </c>
      <c r="F2" s="8" t="s">
        <v>62</v>
      </c>
      <c r="G2" s="8">
        <v>2012</v>
      </c>
      <c r="H2" s="1">
        <v>5</v>
      </c>
      <c r="I2" s="1">
        <v>4</v>
      </c>
      <c r="J2" s="1">
        <v>4</v>
      </c>
      <c r="K2" s="1">
        <v>5</v>
      </c>
      <c r="L2" s="1">
        <f>+H2+I2+J2+K2</f>
        <v>18</v>
      </c>
      <c r="M2" s="1">
        <v>4</v>
      </c>
      <c r="N2" s="1">
        <v>2</v>
      </c>
      <c r="O2" s="1">
        <v>2</v>
      </c>
      <c r="P2" s="1">
        <v>3</v>
      </c>
      <c r="Q2" s="1">
        <f>+P2+O2+N2+M2</f>
        <v>11</v>
      </c>
      <c r="R2" s="1">
        <f>IF(H2=0,0,M2/H2)</f>
        <v>0.8</v>
      </c>
      <c r="S2" s="1">
        <f>IF(I2=0,0,N2/I2)</f>
        <v>0.5</v>
      </c>
      <c r="T2" s="1">
        <f t="shared" ref="T2:V2" si="0">IF(J2=0,0,O2/J2)</f>
        <v>0.5</v>
      </c>
      <c r="U2" s="1">
        <f t="shared" si="0"/>
        <v>0.6</v>
      </c>
      <c r="V2" s="1">
        <f t="shared" si="0"/>
        <v>0.61111111111111116</v>
      </c>
      <c r="W2" s="13">
        <f>IF(H2=0,0,M2/H2*100)</f>
        <v>80</v>
      </c>
      <c r="X2" s="13">
        <f t="shared" ref="X2:AA2" si="1">IF(I2=0,0,N2/I2*100)</f>
        <v>50</v>
      </c>
      <c r="Y2" s="13">
        <f t="shared" si="1"/>
        <v>50</v>
      </c>
      <c r="Z2" s="13">
        <f t="shared" si="1"/>
        <v>60</v>
      </c>
      <c r="AA2" s="13">
        <f t="shared" si="1"/>
        <v>61.111111111111114</v>
      </c>
      <c r="AB2" s="1" t="s">
        <v>132</v>
      </c>
    </row>
    <row r="3" spans="1:28" ht="30">
      <c r="A3" s="10" t="s">
        <v>51</v>
      </c>
      <c r="B3" s="10">
        <v>1</v>
      </c>
      <c r="C3" s="10" t="s">
        <v>75</v>
      </c>
      <c r="D3" s="3" t="s">
        <v>89</v>
      </c>
      <c r="E3" s="8" t="s">
        <v>19</v>
      </c>
      <c r="F3" s="8" t="s">
        <v>73</v>
      </c>
      <c r="G3" s="8">
        <v>2012</v>
      </c>
      <c r="H3" s="11">
        <v>1</v>
      </c>
      <c r="I3" s="11">
        <v>1</v>
      </c>
      <c r="J3" s="11">
        <v>1</v>
      </c>
      <c r="K3" s="11">
        <v>1</v>
      </c>
      <c r="L3" s="11">
        <f>AVERAGE(H3:K3)</f>
        <v>1</v>
      </c>
      <c r="M3" s="11">
        <v>0</v>
      </c>
      <c r="N3" s="11">
        <v>0</v>
      </c>
      <c r="O3" s="11">
        <v>0.15</v>
      </c>
      <c r="P3" s="11">
        <v>0</v>
      </c>
      <c r="Q3" s="11">
        <v>0.15</v>
      </c>
      <c r="R3" s="1"/>
      <c r="S3" s="1"/>
      <c r="T3" s="1"/>
      <c r="U3" s="1"/>
      <c r="V3" s="1"/>
      <c r="W3" s="13">
        <f t="shared" ref="W3:W41" si="2">IF(H3=0,0,M3/H3*100)</f>
        <v>0</v>
      </c>
      <c r="X3" s="13">
        <f t="shared" ref="X3:X41" si="3">IF(I3=0,0,N3/I3*100)</f>
        <v>0</v>
      </c>
      <c r="Y3" s="13">
        <f t="shared" ref="Y3:Y41" si="4">IF(J3=0,0,O3/J3*100)</f>
        <v>15</v>
      </c>
      <c r="Z3" s="13">
        <f t="shared" ref="Z3:Z41" si="5">IF(K3=0,0,P3/K3*100)</f>
        <v>0</v>
      </c>
      <c r="AA3" s="13">
        <f t="shared" ref="AA3:AA41" si="6">IF(L3=0,0,Q3/L3*100)</f>
        <v>15</v>
      </c>
      <c r="AB3" t="s">
        <v>140</v>
      </c>
    </row>
    <row r="4" spans="1:28" ht="30">
      <c r="A4" s="10" t="s">
        <v>51</v>
      </c>
      <c r="B4" s="10">
        <v>1</v>
      </c>
      <c r="C4" s="10" t="s">
        <v>75</v>
      </c>
      <c r="D4" s="3" t="s">
        <v>90</v>
      </c>
      <c r="E4" s="8" t="s">
        <v>21</v>
      </c>
      <c r="F4" s="8" t="s">
        <v>63</v>
      </c>
      <c r="G4" s="8" t="s">
        <v>129</v>
      </c>
      <c r="H4" s="1">
        <v>50</v>
      </c>
      <c r="I4" s="1">
        <v>50</v>
      </c>
      <c r="J4" s="1">
        <v>50</v>
      </c>
      <c r="K4" s="1">
        <v>50</v>
      </c>
      <c r="L4" s="1">
        <f t="shared" ref="L4:L41" si="7">+H4+I4+J4+K4</f>
        <v>200</v>
      </c>
      <c r="M4" s="1">
        <v>22</v>
      </c>
      <c r="N4" s="1">
        <v>30</v>
      </c>
      <c r="O4" s="1">
        <v>35</v>
      </c>
      <c r="P4" s="1">
        <v>38</v>
      </c>
      <c r="Q4" s="1">
        <f t="shared" ref="Q4:Q41" si="8">+P4+O4+N4+M4</f>
        <v>125</v>
      </c>
      <c r="R4" s="1"/>
      <c r="S4" s="1"/>
      <c r="T4" s="1"/>
      <c r="U4" s="1"/>
      <c r="V4" s="1"/>
      <c r="W4" s="13">
        <f t="shared" si="2"/>
        <v>44</v>
      </c>
      <c r="X4" s="13">
        <f t="shared" si="3"/>
        <v>60</v>
      </c>
      <c r="Y4" s="13">
        <f t="shared" si="4"/>
        <v>70</v>
      </c>
      <c r="Z4" s="13">
        <f t="shared" si="5"/>
        <v>76</v>
      </c>
      <c r="AA4" s="13">
        <f t="shared" si="6"/>
        <v>62.5</v>
      </c>
      <c r="AB4" s="1" t="s">
        <v>156</v>
      </c>
    </row>
    <row r="5" spans="1:28" ht="60" customHeight="1">
      <c r="A5" s="10" t="s">
        <v>53</v>
      </c>
      <c r="B5" s="10">
        <v>2</v>
      </c>
      <c r="C5" s="10" t="s">
        <v>76</v>
      </c>
      <c r="D5" s="3" t="s">
        <v>91</v>
      </c>
      <c r="E5" s="8" t="s">
        <v>20</v>
      </c>
      <c r="F5" s="8" t="s">
        <v>49</v>
      </c>
      <c r="G5" s="8">
        <v>2012</v>
      </c>
      <c r="H5" s="1">
        <v>1</v>
      </c>
      <c r="I5" s="1">
        <v>1</v>
      </c>
      <c r="J5" s="1">
        <v>1</v>
      </c>
      <c r="K5" s="1">
        <v>2</v>
      </c>
      <c r="L5" s="1">
        <f t="shared" si="7"/>
        <v>5</v>
      </c>
      <c r="M5" s="1">
        <v>0</v>
      </c>
      <c r="N5" s="1">
        <v>0</v>
      </c>
      <c r="O5" s="1">
        <v>0</v>
      </c>
      <c r="P5" s="1">
        <v>2</v>
      </c>
      <c r="Q5" s="1">
        <f t="shared" si="8"/>
        <v>2</v>
      </c>
      <c r="R5" s="1"/>
      <c r="S5" s="1"/>
      <c r="T5" s="1"/>
      <c r="U5" s="1"/>
      <c r="V5" s="1"/>
      <c r="W5" s="13">
        <f t="shared" si="2"/>
        <v>0</v>
      </c>
      <c r="X5" s="13">
        <f t="shared" si="3"/>
        <v>0</v>
      </c>
      <c r="Y5" s="13">
        <f t="shared" si="4"/>
        <v>0</v>
      </c>
      <c r="Z5" s="13">
        <f t="shared" si="5"/>
        <v>100</v>
      </c>
      <c r="AA5" s="13">
        <f t="shared" si="6"/>
        <v>40</v>
      </c>
      <c r="AB5" s="1" t="s">
        <v>141</v>
      </c>
    </row>
    <row r="6" spans="1:28" ht="60">
      <c r="A6" s="10" t="s">
        <v>53</v>
      </c>
      <c r="B6" s="10">
        <v>2</v>
      </c>
      <c r="C6" s="10" t="s">
        <v>76</v>
      </c>
      <c r="D6" s="3" t="s">
        <v>92</v>
      </c>
      <c r="E6" s="8" t="s">
        <v>177</v>
      </c>
      <c r="F6" s="8" t="s">
        <v>64</v>
      </c>
      <c r="G6" s="8" t="s">
        <v>129</v>
      </c>
      <c r="H6" s="1">
        <v>60</v>
      </c>
      <c r="I6" s="1">
        <v>60</v>
      </c>
      <c r="J6" s="1">
        <v>60</v>
      </c>
      <c r="K6" s="1">
        <v>60</v>
      </c>
      <c r="L6" s="1">
        <f t="shared" si="7"/>
        <v>240</v>
      </c>
      <c r="M6" s="1">
        <v>2</v>
      </c>
      <c r="N6" s="1">
        <v>50</v>
      </c>
      <c r="O6" s="1">
        <v>3</v>
      </c>
      <c r="P6" s="1">
        <v>5</v>
      </c>
      <c r="Q6" s="1">
        <f t="shared" si="8"/>
        <v>60</v>
      </c>
      <c r="R6" s="1"/>
      <c r="S6" s="1"/>
      <c r="T6" s="1"/>
      <c r="U6" s="1"/>
      <c r="V6" s="1"/>
      <c r="W6" s="13">
        <f t="shared" si="2"/>
        <v>3.3333333333333335</v>
      </c>
      <c r="X6" s="13">
        <f t="shared" si="3"/>
        <v>83.333333333333343</v>
      </c>
      <c r="Y6" s="13">
        <f t="shared" si="4"/>
        <v>5</v>
      </c>
      <c r="Z6" s="13">
        <f t="shared" si="5"/>
        <v>8.3333333333333321</v>
      </c>
      <c r="AA6" s="13">
        <f t="shared" si="6"/>
        <v>25</v>
      </c>
      <c r="AB6" s="1" t="s">
        <v>157</v>
      </c>
    </row>
    <row r="7" spans="1:28" ht="60">
      <c r="A7" s="10" t="s">
        <v>53</v>
      </c>
      <c r="B7" s="10">
        <v>2</v>
      </c>
      <c r="C7" s="10" t="s">
        <v>76</v>
      </c>
      <c r="D7" s="3" t="s">
        <v>93</v>
      </c>
      <c r="E7" s="8" t="s">
        <v>22</v>
      </c>
      <c r="F7" s="8" t="s">
        <v>65</v>
      </c>
      <c r="G7" s="8">
        <v>2012</v>
      </c>
      <c r="H7" s="1">
        <v>3</v>
      </c>
      <c r="I7" s="1">
        <v>3</v>
      </c>
      <c r="J7" s="1">
        <v>3</v>
      </c>
      <c r="K7" s="1">
        <v>3</v>
      </c>
      <c r="L7" s="1">
        <f t="shared" si="7"/>
        <v>12</v>
      </c>
      <c r="M7" s="1">
        <v>2</v>
      </c>
      <c r="N7" s="1">
        <v>2</v>
      </c>
      <c r="O7" s="1">
        <v>2</v>
      </c>
      <c r="P7" s="1">
        <v>2</v>
      </c>
      <c r="Q7" s="1">
        <f t="shared" si="8"/>
        <v>8</v>
      </c>
      <c r="R7" s="1"/>
      <c r="S7" s="1"/>
      <c r="T7" s="1"/>
      <c r="U7" s="1"/>
      <c r="V7" s="1"/>
      <c r="W7" s="13">
        <f t="shared" si="2"/>
        <v>66.666666666666657</v>
      </c>
      <c r="X7" s="13">
        <f t="shared" si="3"/>
        <v>66.666666666666657</v>
      </c>
      <c r="Y7" s="13">
        <f t="shared" si="4"/>
        <v>66.666666666666657</v>
      </c>
      <c r="Z7" s="13">
        <f t="shared" si="5"/>
        <v>66.666666666666657</v>
      </c>
      <c r="AA7" s="13">
        <f t="shared" si="6"/>
        <v>66.666666666666657</v>
      </c>
      <c r="AB7" s="1" t="s">
        <v>158</v>
      </c>
    </row>
    <row r="8" spans="1:28" ht="30" customHeight="1">
      <c r="A8" s="10" t="s">
        <v>54</v>
      </c>
      <c r="B8" s="10">
        <v>3</v>
      </c>
      <c r="C8" s="10" t="s">
        <v>77</v>
      </c>
      <c r="D8" s="3" t="s">
        <v>94</v>
      </c>
      <c r="E8" s="8" t="s">
        <v>23</v>
      </c>
      <c r="F8" s="8" t="s">
        <v>72</v>
      </c>
      <c r="G8" s="8">
        <v>2012</v>
      </c>
      <c r="H8" s="11">
        <v>1</v>
      </c>
      <c r="I8" s="11">
        <v>0</v>
      </c>
      <c r="J8" s="11">
        <v>0</v>
      </c>
      <c r="K8" s="11">
        <v>0</v>
      </c>
      <c r="L8" s="11">
        <v>1</v>
      </c>
      <c r="M8" s="11">
        <v>0</v>
      </c>
      <c r="N8" s="11">
        <v>0</v>
      </c>
      <c r="O8" s="11">
        <v>1</v>
      </c>
      <c r="P8" s="11">
        <v>0</v>
      </c>
      <c r="Q8" s="11">
        <v>1</v>
      </c>
      <c r="R8" s="1"/>
      <c r="S8" s="1"/>
      <c r="T8" s="1"/>
      <c r="U8" s="1"/>
      <c r="V8" s="1"/>
      <c r="W8" s="13">
        <f t="shared" si="2"/>
        <v>0</v>
      </c>
      <c r="X8" s="13">
        <f t="shared" si="3"/>
        <v>0</v>
      </c>
      <c r="Y8" s="13">
        <v>100</v>
      </c>
      <c r="Z8" s="13">
        <f t="shared" si="5"/>
        <v>0</v>
      </c>
      <c r="AA8" s="13">
        <f t="shared" si="6"/>
        <v>100</v>
      </c>
      <c r="AB8" s="1" t="s">
        <v>131</v>
      </c>
    </row>
    <row r="9" spans="1:28" ht="45">
      <c r="A9" s="10" t="s">
        <v>54</v>
      </c>
      <c r="B9" s="10">
        <v>3</v>
      </c>
      <c r="C9" s="10" t="s">
        <v>77</v>
      </c>
      <c r="D9" s="3" t="s">
        <v>95</v>
      </c>
      <c r="E9" s="8" t="s">
        <v>24</v>
      </c>
      <c r="F9" s="8" t="s">
        <v>64</v>
      </c>
      <c r="G9" s="8" t="s">
        <v>129</v>
      </c>
      <c r="H9" s="1">
        <v>1</v>
      </c>
      <c r="I9" s="1">
        <v>1</v>
      </c>
      <c r="J9" s="1">
        <v>1</v>
      </c>
      <c r="K9" s="1">
        <v>1</v>
      </c>
      <c r="L9" s="1">
        <f t="shared" si="7"/>
        <v>4</v>
      </c>
      <c r="M9" s="1">
        <v>0</v>
      </c>
      <c r="N9" s="1">
        <v>1</v>
      </c>
      <c r="O9" s="1">
        <v>0</v>
      </c>
      <c r="P9" s="1">
        <v>0</v>
      </c>
      <c r="Q9" s="1">
        <f t="shared" si="8"/>
        <v>1</v>
      </c>
      <c r="R9" s="1"/>
      <c r="S9" s="1"/>
      <c r="T9" s="1"/>
      <c r="U9" s="1"/>
      <c r="V9" s="1"/>
      <c r="W9" s="13">
        <f t="shared" si="2"/>
        <v>0</v>
      </c>
      <c r="X9" s="13">
        <f t="shared" si="3"/>
        <v>100</v>
      </c>
      <c r="Y9" s="13">
        <f t="shared" si="4"/>
        <v>0</v>
      </c>
      <c r="Z9" s="13">
        <f t="shared" si="5"/>
        <v>0</v>
      </c>
      <c r="AA9" s="13">
        <f t="shared" si="6"/>
        <v>25</v>
      </c>
      <c r="AB9" s="1" t="s">
        <v>170</v>
      </c>
    </row>
    <row r="10" spans="1:28" ht="45">
      <c r="A10" s="10" t="s">
        <v>54</v>
      </c>
      <c r="B10" s="10">
        <v>3</v>
      </c>
      <c r="C10" s="10" t="s">
        <v>77</v>
      </c>
      <c r="D10" s="3" t="s">
        <v>96</v>
      </c>
      <c r="E10" s="8" t="s">
        <v>25</v>
      </c>
      <c r="F10" s="8" t="s">
        <v>49</v>
      </c>
      <c r="G10" s="8" t="s">
        <v>129</v>
      </c>
      <c r="H10" s="1">
        <v>1</v>
      </c>
      <c r="I10" s="1">
        <v>1</v>
      </c>
      <c r="J10" s="1">
        <v>1</v>
      </c>
      <c r="K10" s="1">
        <v>1</v>
      </c>
      <c r="L10" s="1">
        <f t="shared" si="7"/>
        <v>4</v>
      </c>
      <c r="M10" s="1">
        <v>0</v>
      </c>
      <c r="N10" s="1">
        <v>0</v>
      </c>
      <c r="O10" s="1">
        <v>0</v>
      </c>
      <c r="P10" s="1">
        <v>1</v>
      </c>
      <c r="Q10" s="1">
        <f t="shared" si="8"/>
        <v>1</v>
      </c>
      <c r="R10" s="1"/>
      <c r="S10" s="1"/>
      <c r="T10" s="1"/>
      <c r="U10" s="1"/>
      <c r="V10" s="1"/>
      <c r="W10" s="13">
        <f t="shared" si="2"/>
        <v>0</v>
      </c>
      <c r="X10" s="13">
        <f t="shared" si="3"/>
        <v>0</v>
      </c>
      <c r="Y10" s="13">
        <f t="shared" si="4"/>
        <v>0</v>
      </c>
      <c r="Z10" s="13">
        <f t="shared" si="5"/>
        <v>100</v>
      </c>
      <c r="AA10" s="13">
        <f t="shared" si="6"/>
        <v>25</v>
      </c>
      <c r="AB10" s="1" t="s">
        <v>142</v>
      </c>
    </row>
    <row r="11" spans="1:28" ht="45">
      <c r="A11" s="10" t="s">
        <v>54</v>
      </c>
      <c r="B11" s="10">
        <v>3</v>
      </c>
      <c r="C11" s="10" t="s">
        <v>77</v>
      </c>
      <c r="D11" s="3" t="s">
        <v>97</v>
      </c>
      <c r="E11" s="8" t="s">
        <v>26</v>
      </c>
      <c r="F11" s="8" t="s">
        <v>49</v>
      </c>
      <c r="G11" s="8" t="s">
        <v>129</v>
      </c>
      <c r="H11" s="1">
        <v>1</v>
      </c>
      <c r="I11" s="1">
        <v>1</v>
      </c>
      <c r="J11" s="1">
        <v>1</v>
      </c>
      <c r="K11" s="1">
        <v>1</v>
      </c>
      <c r="L11" s="1">
        <f t="shared" si="7"/>
        <v>4</v>
      </c>
      <c r="M11" s="1">
        <v>0</v>
      </c>
      <c r="N11" s="1">
        <v>0</v>
      </c>
      <c r="O11" s="1">
        <v>0</v>
      </c>
      <c r="P11" s="1">
        <v>0</v>
      </c>
      <c r="Q11" s="1">
        <f t="shared" si="8"/>
        <v>0</v>
      </c>
      <c r="R11" s="1"/>
      <c r="S11" s="1"/>
      <c r="T11" s="1"/>
      <c r="U11" s="1"/>
      <c r="V11" s="1"/>
      <c r="W11" s="13">
        <f t="shared" si="2"/>
        <v>0</v>
      </c>
      <c r="X11" s="13">
        <f t="shared" si="3"/>
        <v>0</v>
      </c>
      <c r="Y11" s="13">
        <f t="shared" si="4"/>
        <v>0</v>
      </c>
      <c r="Z11" s="13">
        <f t="shared" si="5"/>
        <v>0</v>
      </c>
      <c r="AA11" s="13">
        <f t="shared" si="6"/>
        <v>0</v>
      </c>
      <c r="AB11" s="1" t="s">
        <v>143</v>
      </c>
    </row>
    <row r="12" spans="1:28" ht="30" customHeight="1">
      <c r="A12" s="10" t="s">
        <v>59</v>
      </c>
      <c r="B12" s="10">
        <v>4</v>
      </c>
      <c r="C12" s="10" t="s">
        <v>172</v>
      </c>
      <c r="D12" s="3" t="s">
        <v>98</v>
      </c>
      <c r="E12" s="8" t="s">
        <v>27</v>
      </c>
      <c r="F12" s="8" t="s">
        <v>50</v>
      </c>
      <c r="G12" s="8">
        <v>2012</v>
      </c>
      <c r="H12" s="1">
        <v>5</v>
      </c>
      <c r="I12" s="1">
        <v>5</v>
      </c>
      <c r="J12" s="1">
        <v>5</v>
      </c>
      <c r="K12" s="1">
        <v>5</v>
      </c>
      <c r="L12" s="1">
        <f t="shared" si="7"/>
        <v>20</v>
      </c>
      <c r="M12" s="1">
        <v>5</v>
      </c>
      <c r="N12" s="1">
        <v>5</v>
      </c>
      <c r="O12" s="1">
        <v>5</v>
      </c>
      <c r="P12" s="1">
        <v>5</v>
      </c>
      <c r="Q12" s="1">
        <f t="shared" si="8"/>
        <v>20</v>
      </c>
      <c r="R12" s="1"/>
      <c r="S12" s="1"/>
      <c r="T12" s="1"/>
      <c r="U12" s="1"/>
      <c r="V12" s="1"/>
      <c r="W12" s="13">
        <f t="shared" si="2"/>
        <v>100</v>
      </c>
      <c r="X12" s="13">
        <f t="shared" si="3"/>
        <v>100</v>
      </c>
      <c r="Y12" s="13">
        <f t="shared" si="4"/>
        <v>100</v>
      </c>
      <c r="Z12" s="13">
        <f t="shared" si="5"/>
        <v>100</v>
      </c>
      <c r="AA12" s="13">
        <f t="shared" si="6"/>
        <v>100</v>
      </c>
      <c r="AB12" s="1" t="s">
        <v>159</v>
      </c>
    </row>
    <row r="13" spans="1:28" ht="60">
      <c r="A13" s="10" t="s">
        <v>59</v>
      </c>
      <c r="B13" s="10">
        <v>4</v>
      </c>
      <c r="C13" s="10" t="s">
        <v>172</v>
      </c>
      <c r="D13" s="3" t="s">
        <v>99</v>
      </c>
      <c r="E13" s="8" t="s">
        <v>28</v>
      </c>
      <c r="F13" s="8" t="s">
        <v>50</v>
      </c>
      <c r="G13" s="8">
        <v>2013</v>
      </c>
      <c r="H13" s="1">
        <v>0</v>
      </c>
      <c r="I13" s="1">
        <v>1</v>
      </c>
      <c r="J13" s="1">
        <v>0</v>
      </c>
      <c r="K13" s="1">
        <v>0</v>
      </c>
      <c r="L13" s="1">
        <f t="shared" si="7"/>
        <v>1</v>
      </c>
      <c r="M13" s="1">
        <v>0</v>
      </c>
      <c r="N13" s="1">
        <v>0</v>
      </c>
      <c r="O13" s="1">
        <v>0</v>
      </c>
      <c r="P13" s="1">
        <v>0</v>
      </c>
      <c r="Q13" s="1">
        <f t="shared" si="8"/>
        <v>0</v>
      </c>
      <c r="R13" s="1"/>
      <c r="S13" s="1"/>
      <c r="T13" s="1"/>
      <c r="U13" s="1"/>
      <c r="V13" s="1"/>
      <c r="W13" s="13">
        <f t="shared" si="2"/>
        <v>0</v>
      </c>
      <c r="X13" s="13">
        <f t="shared" si="3"/>
        <v>0</v>
      </c>
      <c r="Y13" s="13">
        <f t="shared" si="4"/>
        <v>0</v>
      </c>
      <c r="Z13" s="13">
        <f t="shared" si="5"/>
        <v>0</v>
      </c>
      <c r="AA13" s="13">
        <f t="shared" si="6"/>
        <v>0</v>
      </c>
      <c r="AB13" s="1" t="s">
        <v>139</v>
      </c>
    </row>
    <row r="14" spans="1:28" ht="60">
      <c r="A14" s="10" t="s">
        <v>59</v>
      </c>
      <c r="B14" s="10">
        <v>4</v>
      </c>
      <c r="C14" s="10" t="s">
        <v>172</v>
      </c>
      <c r="D14" s="3" t="s">
        <v>100</v>
      </c>
      <c r="E14" s="8" t="s">
        <v>29</v>
      </c>
      <c r="F14" s="8" t="s">
        <v>72</v>
      </c>
      <c r="G14" s="8" t="s">
        <v>129</v>
      </c>
      <c r="H14" s="1">
        <v>2</v>
      </c>
      <c r="I14" s="1">
        <v>2</v>
      </c>
      <c r="J14" s="1">
        <v>2</v>
      </c>
      <c r="K14" s="1">
        <v>2</v>
      </c>
      <c r="L14" s="1">
        <f t="shared" si="7"/>
        <v>8</v>
      </c>
      <c r="M14" s="1">
        <v>0</v>
      </c>
      <c r="N14" s="1">
        <v>0</v>
      </c>
      <c r="O14" s="1">
        <v>0</v>
      </c>
      <c r="P14" s="1">
        <v>1</v>
      </c>
      <c r="Q14" s="1">
        <f t="shared" si="8"/>
        <v>1</v>
      </c>
      <c r="R14" s="1"/>
      <c r="S14" s="1"/>
      <c r="T14" s="1"/>
      <c r="U14" s="1"/>
      <c r="V14" s="1"/>
      <c r="W14" s="13">
        <f t="shared" si="2"/>
        <v>0</v>
      </c>
      <c r="X14" s="13">
        <f t="shared" si="3"/>
        <v>0</v>
      </c>
      <c r="Y14" s="13">
        <f t="shared" si="4"/>
        <v>0</v>
      </c>
      <c r="Z14" s="13">
        <f t="shared" si="5"/>
        <v>50</v>
      </c>
      <c r="AA14" s="13">
        <f t="shared" si="6"/>
        <v>12.5</v>
      </c>
      <c r="AB14" s="1" t="s">
        <v>168</v>
      </c>
    </row>
    <row r="15" spans="1:28" ht="15" customHeight="1">
      <c r="A15" s="10" t="s">
        <v>57</v>
      </c>
      <c r="B15" s="10">
        <v>5</v>
      </c>
      <c r="C15" s="10" t="s">
        <v>78</v>
      </c>
      <c r="D15" s="3" t="s">
        <v>101</v>
      </c>
      <c r="E15" s="8" t="s">
        <v>30</v>
      </c>
      <c r="F15" s="8" t="s">
        <v>66</v>
      </c>
      <c r="G15" s="8">
        <v>2012</v>
      </c>
      <c r="H15" s="1">
        <v>2</v>
      </c>
      <c r="I15" s="1">
        <v>1</v>
      </c>
      <c r="J15" s="1">
        <v>1</v>
      </c>
      <c r="K15" s="1">
        <v>2</v>
      </c>
      <c r="L15" s="1">
        <f t="shared" si="7"/>
        <v>6</v>
      </c>
      <c r="M15" s="1">
        <v>2</v>
      </c>
      <c r="N15" s="1">
        <v>1</v>
      </c>
      <c r="O15" s="1">
        <v>1</v>
      </c>
      <c r="P15" s="1">
        <v>1</v>
      </c>
      <c r="Q15" s="1">
        <f t="shared" si="8"/>
        <v>5</v>
      </c>
      <c r="R15" s="1"/>
      <c r="S15" s="1"/>
      <c r="T15" s="1"/>
      <c r="U15" s="1"/>
      <c r="V15" s="1"/>
      <c r="W15" s="13">
        <f t="shared" si="2"/>
        <v>100</v>
      </c>
      <c r="X15" s="13">
        <f t="shared" si="3"/>
        <v>100</v>
      </c>
      <c r="Y15" s="13">
        <f t="shared" si="4"/>
        <v>100</v>
      </c>
      <c r="Z15" s="13">
        <f t="shared" si="5"/>
        <v>50</v>
      </c>
      <c r="AA15" s="13">
        <f t="shared" si="6"/>
        <v>83.333333333333343</v>
      </c>
      <c r="AB15" s="1" t="s">
        <v>151</v>
      </c>
    </row>
    <row r="16" spans="1:28" ht="90">
      <c r="A16" s="10" t="s">
        <v>57</v>
      </c>
      <c r="B16" s="10">
        <v>5</v>
      </c>
      <c r="C16" s="10" t="s">
        <v>78</v>
      </c>
      <c r="D16" s="3" t="s">
        <v>102</v>
      </c>
      <c r="E16" s="8" t="s">
        <v>31</v>
      </c>
      <c r="F16" s="8" t="s">
        <v>66</v>
      </c>
      <c r="G16" s="8" t="s">
        <v>129</v>
      </c>
      <c r="H16" s="1">
        <v>2</v>
      </c>
      <c r="I16" s="1">
        <v>1</v>
      </c>
      <c r="J16" s="1">
        <v>2</v>
      </c>
      <c r="K16" s="1">
        <v>1</v>
      </c>
      <c r="L16" s="1">
        <f t="shared" si="7"/>
        <v>6</v>
      </c>
      <c r="M16" s="1">
        <v>2</v>
      </c>
      <c r="N16" s="1">
        <v>1</v>
      </c>
      <c r="O16" s="1">
        <v>1</v>
      </c>
      <c r="P16" s="1">
        <v>1</v>
      </c>
      <c r="Q16" s="1">
        <f t="shared" si="8"/>
        <v>5</v>
      </c>
      <c r="R16" s="1"/>
      <c r="S16" s="1"/>
      <c r="T16" s="1"/>
      <c r="U16" s="1"/>
      <c r="V16" s="1"/>
      <c r="W16" s="13">
        <f t="shared" si="2"/>
        <v>100</v>
      </c>
      <c r="X16" s="13">
        <f t="shared" si="3"/>
        <v>100</v>
      </c>
      <c r="Y16" s="13">
        <f t="shared" si="4"/>
        <v>50</v>
      </c>
      <c r="Z16" s="13">
        <f t="shared" si="5"/>
        <v>100</v>
      </c>
      <c r="AA16" s="13">
        <f t="shared" si="6"/>
        <v>83.333333333333343</v>
      </c>
      <c r="AB16" s="1" t="s">
        <v>152</v>
      </c>
    </row>
    <row r="17" spans="1:28" ht="90">
      <c r="A17" s="10" t="s">
        <v>57</v>
      </c>
      <c r="B17" s="10">
        <v>5</v>
      </c>
      <c r="C17" s="10" t="s">
        <v>78</v>
      </c>
      <c r="D17" s="3" t="s">
        <v>103</v>
      </c>
      <c r="E17" s="8" t="s">
        <v>30</v>
      </c>
      <c r="F17" s="8" t="s">
        <v>67</v>
      </c>
      <c r="G17" s="8">
        <v>2012</v>
      </c>
      <c r="H17" s="1">
        <v>35</v>
      </c>
      <c r="I17" s="1">
        <v>35</v>
      </c>
      <c r="J17" s="1">
        <v>40</v>
      </c>
      <c r="K17" s="1">
        <v>40</v>
      </c>
      <c r="L17" s="1">
        <f t="shared" si="7"/>
        <v>150</v>
      </c>
      <c r="M17" s="1">
        <v>8</v>
      </c>
      <c r="N17" s="1">
        <v>8</v>
      </c>
      <c r="O17" s="1">
        <v>12</v>
      </c>
      <c r="P17" s="1">
        <v>15</v>
      </c>
      <c r="Q17" s="1">
        <f t="shared" si="8"/>
        <v>43</v>
      </c>
      <c r="R17" s="1"/>
      <c r="S17" s="1"/>
      <c r="T17" s="1"/>
      <c r="U17" s="1"/>
      <c r="V17" s="1"/>
      <c r="W17" s="13">
        <f t="shared" si="2"/>
        <v>22.857142857142858</v>
      </c>
      <c r="X17" s="13">
        <f t="shared" si="3"/>
        <v>22.857142857142858</v>
      </c>
      <c r="Y17" s="13">
        <f t="shared" si="4"/>
        <v>30</v>
      </c>
      <c r="Z17" s="13">
        <f t="shared" si="5"/>
        <v>37.5</v>
      </c>
      <c r="AA17" s="13">
        <f t="shared" si="6"/>
        <v>28.666666666666668</v>
      </c>
      <c r="AB17" s="1" t="s">
        <v>160</v>
      </c>
    </row>
    <row r="18" spans="1:28" ht="90">
      <c r="A18" s="10" t="s">
        <v>57</v>
      </c>
      <c r="B18" s="10">
        <v>5</v>
      </c>
      <c r="C18" s="10" t="s">
        <v>78</v>
      </c>
      <c r="D18" s="3" t="s">
        <v>104</v>
      </c>
      <c r="E18" s="8" t="s">
        <v>32</v>
      </c>
      <c r="F18" s="8" t="s">
        <v>67</v>
      </c>
      <c r="G18" s="8" t="s">
        <v>129</v>
      </c>
      <c r="H18" s="1">
        <v>1</v>
      </c>
      <c r="I18" s="1">
        <v>1</v>
      </c>
      <c r="J18" s="1">
        <v>1</v>
      </c>
      <c r="K18" s="1">
        <v>1</v>
      </c>
      <c r="L18" s="1">
        <f t="shared" si="7"/>
        <v>4</v>
      </c>
      <c r="M18" s="1">
        <v>0</v>
      </c>
      <c r="N18" s="1">
        <v>0</v>
      </c>
      <c r="O18" s="1">
        <v>0</v>
      </c>
      <c r="P18" s="1">
        <v>0</v>
      </c>
      <c r="Q18" s="1">
        <f t="shared" si="8"/>
        <v>0</v>
      </c>
      <c r="R18" s="1"/>
      <c r="S18" s="1"/>
      <c r="T18" s="1"/>
      <c r="U18" s="1"/>
      <c r="V18" s="1"/>
      <c r="W18" s="13">
        <f t="shared" si="2"/>
        <v>0</v>
      </c>
      <c r="X18" s="13">
        <f t="shared" si="3"/>
        <v>0</v>
      </c>
      <c r="Y18" s="13">
        <f t="shared" si="4"/>
        <v>0</v>
      </c>
      <c r="Z18" s="13">
        <f t="shared" si="5"/>
        <v>0</v>
      </c>
      <c r="AA18" s="13">
        <f t="shared" si="6"/>
        <v>0</v>
      </c>
      <c r="AB18" s="1" t="s">
        <v>161</v>
      </c>
    </row>
    <row r="19" spans="1:28" ht="90">
      <c r="A19" s="10" t="s">
        <v>57</v>
      </c>
      <c r="B19" s="10">
        <v>5</v>
      </c>
      <c r="C19" s="10" t="s">
        <v>78</v>
      </c>
      <c r="D19" s="3" t="s">
        <v>105</v>
      </c>
      <c r="E19" s="8" t="s">
        <v>33</v>
      </c>
      <c r="F19" s="8" t="s">
        <v>66</v>
      </c>
      <c r="G19" s="8" t="s">
        <v>129</v>
      </c>
      <c r="H19" s="1">
        <v>9</v>
      </c>
      <c r="I19" s="1">
        <v>9</v>
      </c>
      <c r="J19" s="1">
        <v>6</v>
      </c>
      <c r="K19" s="1">
        <v>3</v>
      </c>
      <c r="L19" s="1">
        <f t="shared" si="7"/>
        <v>27</v>
      </c>
      <c r="M19" s="1">
        <v>6</v>
      </c>
      <c r="N19" s="1">
        <v>9</v>
      </c>
      <c r="O19" s="1">
        <v>3</v>
      </c>
      <c r="P19" s="1">
        <v>2</v>
      </c>
      <c r="Q19" s="1">
        <f t="shared" si="8"/>
        <v>20</v>
      </c>
      <c r="R19" s="1"/>
      <c r="S19" s="1"/>
      <c r="T19" s="1"/>
      <c r="U19" s="1"/>
      <c r="V19" s="1"/>
      <c r="W19" s="13">
        <f t="shared" si="2"/>
        <v>66.666666666666657</v>
      </c>
      <c r="X19" s="13">
        <f t="shared" si="3"/>
        <v>100</v>
      </c>
      <c r="Y19" s="13">
        <f t="shared" si="4"/>
        <v>50</v>
      </c>
      <c r="Z19" s="13">
        <f t="shared" si="5"/>
        <v>66.666666666666657</v>
      </c>
      <c r="AA19" s="13">
        <f t="shared" si="6"/>
        <v>74.074074074074076</v>
      </c>
      <c r="AB19" s="1" t="s">
        <v>153</v>
      </c>
    </row>
    <row r="20" spans="1:28" ht="30" customHeight="1">
      <c r="A20" s="10" t="s">
        <v>56</v>
      </c>
      <c r="B20" s="10">
        <v>6</v>
      </c>
      <c r="C20" s="10" t="s">
        <v>79</v>
      </c>
      <c r="D20" s="3" t="s">
        <v>106</v>
      </c>
      <c r="E20" s="8" t="s">
        <v>31</v>
      </c>
      <c r="F20" s="8" t="s">
        <v>49</v>
      </c>
      <c r="G20" s="8">
        <v>2012</v>
      </c>
      <c r="H20" s="1">
        <v>1</v>
      </c>
      <c r="I20" s="1">
        <v>1</v>
      </c>
      <c r="J20" s="1">
        <v>1</v>
      </c>
      <c r="K20" s="1">
        <v>1</v>
      </c>
      <c r="L20" s="1">
        <f t="shared" si="7"/>
        <v>4</v>
      </c>
      <c r="M20" s="1">
        <v>0</v>
      </c>
      <c r="N20" s="1">
        <v>1</v>
      </c>
      <c r="O20" s="1">
        <v>0</v>
      </c>
      <c r="P20" s="1">
        <v>0</v>
      </c>
      <c r="Q20" s="1">
        <f t="shared" si="8"/>
        <v>1</v>
      </c>
      <c r="R20" s="1"/>
      <c r="S20" s="1"/>
      <c r="T20" s="1"/>
      <c r="U20" s="1"/>
      <c r="V20" s="1"/>
      <c r="W20" s="13">
        <f t="shared" si="2"/>
        <v>0</v>
      </c>
      <c r="X20" s="13">
        <f t="shared" si="3"/>
        <v>100</v>
      </c>
      <c r="Y20" s="13">
        <f t="shared" si="4"/>
        <v>0</v>
      </c>
      <c r="Z20" s="13">
        <f t="shared" si="5"/>
        <v>0</v>
      </c>
      <c r="AA20" s="13">
        <f t="shared" si="6"/>
        <v>25</v>
      </c>
      <c r="AB20" s="1" t="s">
        <v>144</v>
      </c>
    </row>
    <row r="21" spans="1:28" ht="75">
      <c r="A21" s="10" t="s">
        <v>56</v>
      </c>
      <c r="B21" s="10">
        <v>6</v>
      </c>
      <c r="C21" s="10" t="s">
        <v>79</v>
      </c>
      <c r="D21" s="3" t="s">
        <v>107</v>
      </c>
      <c r="E21" s="8" t="s">
        <v>31</v>
      </c>
      <c r="F21" s="8" t="s">
        <v>49</v>
      </c>
      <c r="G21" s="8">
        <v>2012</v>
      </c>
      <c r="H21" s="1">
        <v>1</v>
      </c>
      <c r="I21" s="1">
        <v>1</v>
      </c>
      <c r="J21" s="1">
        <v>1</v>
      </c>
      <c r="K21" s="1">
        <v>1</v>
      </c>
      <c r="L21" s="1">
        <f t="shared" si="7"/>
        <v>4</v>
      </c>
      <c r="M21" s="1">
        <v>0</v>
      </c>
      <c r="N21" s="1">
        <v>0</v>
      </c>
      <c r="O21" s="1">
        <v>0</v>
      </c>
      <c r="P21" s="1">
        <v>0</v>
      </c>
      <c r="Q21" s="1">
        <f t="shared" si="8"/>
        <v>0</v>
      </c>
      <c r="R21" s="1"/>
      <c r="S21" s="1"/>
      <c r="T21" s="1"/>
      <c r="U21" s="1"/>
      <c r="V21" s="1"/>
      <c r="W21" s="13">
        <f t="shared" si="2"/>
        <v>0</v>
      </c>
      <c r="X21" s="13">
        <f t="shared" si="3"/>
        <v>0</v>
      </c>
      <c r="Y21" s="13">
        <f t="shared" si="4"/>
        <v>0</v>
      </c>
      <c r="Z21" s="13">
        <f t="shared" si="5"/>
        <v>0</v>
      </c>
      <c r="AA21" s="13">
        <f t="shared" si="6"/>
        <v>0</v>
      </c>
      <c r="AB21" s="1" t="s">
        <v>145</v>
      </c>
    </row>
    <row r="22" spans="1:28" ht="75">
      <c r="A22" s="10" t="s">
        <v>56</v>
      </c>
      <c r="B22" s="10">
        <v>6</v>
      </c>
      <c r="C22" s="10" t="s">
        <v>79</v>
      </c>
      <c r="D22" s="3" t="s">
        <v>108</v>
      </c>
      <c r="E22" s="8" t="s">
        <v>31</v>
      </c>
      <c r="F22" s="8" t="s">
        <v>49</v>
      </c>
      <c r="G22" s="8">
        <v>2012</v>
      </c>
      <c r="H22" s="1">
        <v>1</v>
      </c>
      <c r="I22" s="1">
        <v>1</v>
      </c>
      <c r="J22" s="1">
        <v>1</v>
      </c>
      <c r="K22" s="1">
        <v>1</v>
      </c>
      <c r="L22" s="1">
        <f t="shared" si="7"/>
        <v>4</v>
      </c>
      <c r="M22" s="1">
        <v>0</v>
      </c>
      <c r="N22" s="1">
        <v>1</v>
      </c>
      <c r="O22" s="1">
        <v>0</v>
      </c>
      <c r="P22" s="1">
        <v>0</v>
      </c>
      <c r="Q22" s="1">
        <f t="shared" si="8"/>
        <v>1</v>
      </c>
      <c r="R22" s="1"/>
      <c r="S22" s="1"/>
      <c r="T22" s="1"/>
      <c r="U22" s="1"/>
      <c r="V22" s="1"/>
      <c r="W22" s="13">
        <f t="shared" si="2"/>
        <v>0</v>
      </c>
      <c r="X22" s="13">
        <f t="shared" si="3"/>
        <v>100</v>
      </c>
      <c r="Y22" s="13">
        <f t="shared" si="4"/>
        <v>0</v>
      </c>
      <c r="Z22" s="13">
        <f t="shared" si="5"/>
        <v>0</v>
      </c>
      <c r="AA22" s="13">
        <f t="shared" si="6"/>
        <v>25</v>
      </c>
      <c r="AB22" s="1" t="s">
        <v>146</v>
      </c>
    </row>
    <row r="23" spans="1:28" ht="15" customHeight="1">
      <c r="A23" s="10" t="s">
        <v>52</v>
      </c>
      <c r="B23" s="10">
        <v>7</v>
      </c>
      <c r="C23" s="10" t="s">
        <v>80</v>
      </c>
      <c r="D23" s="3" t="s">
        <v>109</v>
      </c>
      <c r="E23" s="8" t="s">
        <v>34</v>
      </c>
      <c r="F23" s="8" t="s">
        <v>62</v>
      </c>
      <c r="G23" s="8">
        <v>2012</v>
      </c>
      <c r="H23" s="1">
        <v>1</v>
      </c>
      <c r="I23" s="1">
        <v>0</v>
      </c>
      <c r="J23" s="1">
        <v>0</v>
      </c>
      <c r="K23" s="1">
        <v>1</v>
      </c>
      <c r="L23" s="1">
        <v>1</v>
      </c>
      <c r="M23" s="1">
        <v>0</v>
      </c>
      <c r="N23" s="1">
        <v>0</v>
      </c>
      <c r="O23" s="1">
        <v>0</v>
      </c>
      <c r="P23" s="1">
        <v>1</v>
      </c>
      <c r="Q23" s="1">
        <f t="shared" si="8"/>
        <v>1</v>
      </c>
      <c r="R23" s="1"/>
      <c r="S23" s="1"/>
      <c r="T23" s="1"/>
      <c r="U23" s="1"/>
      <c r="V23" s="1"/>
      <c r="W23" s="13">
        <f t="shared" si="2"/>
        <v>0</v>
      </c>
      <c r="X23" s="13">
        <f t="shared" si="3"/>
        <v>0</v>
      </c>
      <c r="Y23" s="13">
        <f t="shared" si="4"/>
        <v>0</v>
      </c>
      <c r="Z23" s="13">
        <f t="shared" si="5"/>
        <v>100</v>
      </c>
      <c r="AA23" s="13">
        <v>100</v>
      </c>
      <c r="AB23" s="1" t="s">
        <v>133</v>
      </c>
    </row>
    <row r="24" spans="1:28" ht="75">
      <c r="A24" s="10" t="s">
        <v>52</v>
      </c>
      <c r="B24" s="10">
        <v>7</v>
      </c>
      <c r="C24" s="10" t="s">
        <v>80</v>
      </c>
      <c r="D24" s="3" t="s">
        <v>110</v>
      </c>
      <c r="E24" s="8" t="s">
        <v>31</v>
      </c>
      <c r="F24" s="8" t="s">
        <v>68</v>
      </c>
      <c r="G24" s="8" t="s">
        <v>129</v>
      </c>
      <c r="H24" s="11">
        <v>1</v>
      </c>
      <c r="I24" s="11">
        <v>1</v>
      </c>
      <c r="J24" s="11">
        <v>1</v>
      </c>
      <c r="K24" s="11">
        <v>1</v>
      </c>
      <c r="L24" s="11">
        <v>1</v>
      </c>
      <c r="M24" s="11">
        <v>0.1</v>
      </c>
      <c r="N24" s="11">
        <v>0.2</v>
      </c>
      <c r="O24" s="11">
        <v>0.2</v>
      </c>
      <c r="P24" s="11">
        <v>0.15</v>
      </c>
      <c r="Q24" s="11">
        <v>0.65</v>
      </c>
      <c r="R24" s="1"/>
      <c r="S24" s="1"/>
      <c r="T24" s="1"/>
      <c r="U24" s="1"/>
      <c r="V24" s="1"/>
      <c r="W24" s="13">
        <f t="shared" si="2"/>
        <v>10</v>
      </c>
      <c r="X24" s="13">
        <f t="shared" si="3"/>
        <v>20</v>
      </c>
      <c r="Y24" s="13">
        <f t="shared" si="4"/>
        <v>20</v>
      </c>
      <c r="Z24" s="13">
        <f t="shared" si="5"/>
        <v>15</v>
      </c>
      <c r="AA24" s="13">
        <f>+W24+X24+Y24+Z24</f>
        <v>65</v>
      </c>
      <c r="AB24" s="1" t="s">
        <v>135</v>
      </c>
    </row>
    <row r="25" spans="1:28" ht="75">
      <c r="A25" s="10" t="s">
        <v>52</v>
      </c>
      <c r="B25" s="10">
        <v>7</v>
      </c>
      <c r="C25" s="10" t="s">
        <v>80</v>
      </c>
      <c r="D25" s="3" t="s">
        <v>111</v>
      </c>
      <c r="E25" s="8" t="s">
        <v>31</v>
      </c>
      <c r="F25" s="8" t="s">
        <v>68</v>
      </c>
      <c r="G25" s="8" t="s">
        <v>129</v>
      </c>
      <c r="H25" s="11">
        <v>1</v>
      </c>
      <c r="I25" s="11">
        <v>1</v>
      </c>
      <c r="J25" s="11">
        <v>1</v>
      </c>
      <c r="K25" s="11">
        <v>1</v>
      </c>
      <c r="L25" s="11">
        <v>1</v>
      </c>
      <c r="M25" s="11">
        <v>0.05</v>
      </c>
      <c r="N25" s="11">
        <v>0.05</v>
      </c>
      <c r="O25" s="11">
        <v>0.05</v>
      </c>
      <c r="P25" s="11">
        <v>0.05</v>
      </c>
      <c r="Q25" s="11">
        <v>0.2</v>
      </c>
      <c r="R25" s="1"/>
      <c r="S25" s="1"/>
      <c r="T25" s="1"/>
      <c r="U25" s="1"/>
      <c r="V25" s="1"/>
      <c r="W25" s="13">
        <f t="shared" si="2"/>
        <v>5</v>
      </c>
      <c r="X25" s="13">
        <f t="shared" si="3"/>
        <v>5</v>
      </c>
      <c r="Y25" s="13">
        <f t="shared" si="4"/>
        <v>5</v>
      </c>
      <c r="Z25" s="13">
        <f t="shared" si="5"/>
        <v>5</v>
      </c>
      <c r="AA25" s="13">
        <v>20</v>
      </c>
      <c r="AB25" s="1" t="s">
        <v>136</v>
      </c>
    </row>
    <row r="26" spans="1:28" ht="30" customHeight="1">
      <c r="A26" s="10" t="s">
        <v>53</v>
      </c>
      <c r="B26" s="10">
        <v>8</v>
      </c>
      <c r="C26" s="10" t="s">
        <v>81</v>
      </c>
      <c r="D26" s="3" t="s">
        <v>112</v>
      </c>
      <c r="E26" s="8" t="s">
        <v>35</v>
      </c>
      <c r="F26" s="8" t="s">
        <v>71</v>
      </c>
      <c r="G26" s="8" t="s">
        <v>130</v>
      </c>
      <c r="H26" s="1">
        <v>15</v>
      </c>
      <c r="I26" s="1">
        <v>9</v>
      </c>
      <c r="J26" s="1">
        <v>28</v>
      </c>
      <c r="K26" s="1">
        <v>20</v>
      </c>
      <c r="L26" s="1">
        <f t="shared" si="7"/>
        <v>72</v>
      </c>
      <c r="M26" s="1">
        <v>15</v>
      </c>
      <c r="N26" s="1">
        <v>7</v>
      </c>
      <c r="O26" s="1">
        <v>10</v>
      </c>
      <c r="P26" s="1">
        <v>17</v>
      </c>
      <c r="Q26" s="1">
        <f t="shared" si="8"/>
        <v>49</v>
      </c>
      <c r="R26" s="1"/>
      <c r="S26" s="1"/>
      <c r="T26" s="1"/>
      <c r="U26" s="1"/>
      <c r="V26" s="1"/>
      <c r="W26" s="13">
        <f t="shared" si="2"/>
        <v>100</v>
      </c>
      <c r="X26" s="13">
        <f t="shared" si="3"/>
        <v>77.777777777777786</v>
      </c>
      <c r="Y26" s="13">
        <f t="shared" si="4"/>
        <v>35.714285714285715</v>
      </c>
      <c r="Z26" s="13">
        <f t="shared" si="5"/>
        <v>85</v>
      </c>
      <c r="AA26" s="13">
        <f t="shared" si="6"/>
        <v>68.055555555555557</v>
      </c>
      <c r="AB26" s="1" t="s">
        <v>154</v>
      </c>
    </row>
    <row r="27" spans="1:28" ht="60">
      <c r="A27" s="10" t="s">
        <v>53</v>
      </c>
      <c r="B27" s="10">
        <v>8</v>
      </c>
      <c r="C27" s="10" t="s">
        <v>81</v>
      </c>
      <c r="D27" s="3" t="s">
        <v>113</v>
      </c>
      <c r="E27" s="8" t="s">
        <v>31</v>
      </c>
      <c r="F27" s="8" t="s">
        <v>71</v>
      </c>
      <c r="G27" s="8" t="s">
        <v>130</v>
      </c>
      <c r="H27" s="1">
        <v>1</v>
      </c>
      <c r="I27" s="1">
        <v>1</v>
      </c>
      <c r="J27" s="1">
        <v>1</v>
      </c>
      <c r="K27" s="1">
        <v>1</v>
      </c>
      <c r="L27" s="1">
        <f t="shared" si="7"/>
        <v>4</v>
      </c>
      <c r="M27" s="1">
        <v>0</v>
      </c>
      <c r="N27" s="1">
        <v>0</v>
      </c>
      <c r="O27" s="1">
        <v>0</v>
      </c>
      <c r="P27" s="1">
        <v>0</v>
      </c>
      <c r="Q27" s="1">
        <f t="shared" si="8"/>
        <v>0</v>
      </c>
      <c r="R27" s="1"/>
      <c r="S27" s="1"/>
      <c r="T27" s="1"/>
      <c r="U27" s="1"/>
      <c r="V27" s="1"/>
      <c r="W27" s="13">
        <f t="shared" si="2"/>
        <v>0</v>
      </c>
      <c r="X27" s="13">
        <f t="shared" si="3"/>
        <v>0</v>
      </c>
      <c r="Y27" s="13">
        <f t="shared" si="4"/>
        <v>0</v>
      </c>
      <c r="Z27" s="13">
        <f t="shared" si="5"/>
        <v>0</v>
      </c>
      <c r="AA27" s="13">
        <f t="shared" si="6"/>
        <v>0</v>
      </c>
      <c r="AB27" s="1" t="s">
        <v>155</v>
      </c>
    </row>
    <row r="28" spans="1:28" ht="15" customHeight="1">
      <c r="A28" s="10" t="s">
        <v>58</v>
      </c>
      <c r="B28" s="10">
        <v>9</v>
      </c>
      <c r="C28" s="10" t="s">
        <v>82</v>
      </c>
      <c r="D28" s="3" t="s">
        <v>114</v>
      </c>
      <c r="E28" s="8" t="s">
        <v>34</v>
      </c>
      <c r="F28" s="8" t="s">
        <v>69</v>
      </c>
      <c r="G28" s="8">
        <v>2012</v>
      </c>
      <c r="H28" s="1">
        <v>1</v>
      </c>
      <c r="I28" s="1">
        <v>1</v>
      </c>
      <c r="J28" s="1">
        <v>1</v>
      </c>
      <c r="K28" s="1">
        <v>1</v>
      </c>
      <c r="L28" s="1">
        <f t="shared" si="7"/>
        <v>4</v>
      </c>
      <c r="M28" s="1">
        <v>0</v>
      </c>
      <c r="N28" s="1">
        <v>1</v>
      </c>
      <c r="O28" s="1">
        <v>0</v>
      </c>
      <c r="P28" s="1">
        <v>0</v>
      </c>
      <c r="Q28" s="1">
        <f t="shared" si="8"/>
        <v>1</v>
      </c>
      <c r="R28" s="1"/>
      <c r="S28" s="1"/>
      <c r="T28" s="1"/>
      <c r="U28" s="1"/>
      <c r="V28" s="1"/>
      <c r="W28" s="13">
        <f t="shared" si="2"/>
        <v>0</v>
      </c>
      <c r="X28" s="13">
        <f t="shared" si="3"/>
        <v>100</v>
      </c>
      <c r="Y28" s="13">
        <f t="shared" si="4"/>
        <v>0</v>
      </c>
      <c r="Z28" s="13">
        <f t="shared" si="5"/>
        <v>0</v>
      </c>
      <c r="AA28" s="13">
        <v>100</v>
      </c>
      <c r="AB28" s="1" t="s">
        <v>149</v>
      </c>
    </row>
    <row r="29" spans="1:28" ht="60">
      <c r="A29" s="10" t="s">
        <v>58</v>
      </c>
      <c r="B29" s="10">
        <v>9</v>
      </c>
      <c r="C29" s="10" t="s">
        <v>82</v>
      </c>
      <c r="D29" s="3" t="s">
        <v>115</v>
      </c>
      <c r="E29" s="8" t="s">
        <v>36</v>
      </c>
      <c r="F29" s="8" t="s">
        <v>69</v>
      </c>
      <c r="G29" s="8">
        <v>2012</v>
      </c>
      <c r="H29" s="1">
        <v>5</v>
      </c>
      <c r="I29" s="1">
        <v>5</v>
      </c>
      <c r="J29" s="1">
        <v>5</v>
      </c>
      <c r="K29" s="1">
        <v>5</v>
      </c>
      <c r="L29" s="1">
        <f t="shared" si="7"/>
        <v>20</v>
      </c>
      <c r="M29" s="1">
        <v>3</v>
      </c>
      <c r="N29" s="1">
        <v>3</v>
      </c>
      <c r="O29" s="1">
        <v>4</v>
      </c>
      <c r="P29" s="1">
        <v>5</v>
      </c>
      <c r="Q29" s="1">
        <f t="shared" si="8"/>
        <v>15</v>
      </c>
      <c r="R29" s="1"/>
      <c r="S29" s="1"/>
      <c r="T29" s="1"/>
      <c r="U29" s="1"/>
      <c r="V29" s="1"/>
      <c r="W29" s="13">
        <f t="shared" si="2"/>
        <v>60</v>
      </c>
      <c r="X29" s="13">
        <f t="shared" si="3"/>
        <v>60</v>
      </c>
      <c r="Y29" s="13">
        <f t="shared" si="4"/>
        <v>80</v>
      </c>
      <c r="Z29" s="13">
        <f t="shared" si="5"/>
        <v>100</v>
      </c>
      <c r="AA29" s="13">
        <f t="shared" si="6"/>
        <v>75</v>
      </c>
      <c r="AB29" s="1" t="s">
        <v>147</v>
      </c>
    </row>
    <row r="30" spans="1:28" ht="60">
      <c r="A30" s="10" t="s">
        <v>58</v>
      </c>
      <c r="B30" s="10">
        <v>9</v>
      </c>
      <c r="C30" s="10" t="s">
        <v>82</v>
      </c>
      <c r="D30" s="3" t="s">
        <v>116</v>
      </c>
      <c r="E30" s="8" t="s">
        <v>37</v>
      </c>
      <c r="F30" s="8" t="s">
        <v>69</v>
      </c>
      <c r="G30" s="8" t="s">
        <v>129</v>
      </c>
      <c r="H30" s="11">
        <v>1</v>
      </c>
      <c r="I30" s="11">
        <v>1</v>
      </c>
      <c r="J30" s="11">
        <v>1</v>
      </c>
      <c r="K30" s="11">
        <v>1</v>
      </c>
      <c r="L30" s="11">
        <v>1</v>
      </c>
      <c r="M30" s="11">
        <v>0.1</v>
      </c>
      <c r="N30" s="11">
        <v>0.15</v>
      </c>
      <c r="O30" s="11">
        <v>0.2</v>
      </c>
      <c r="P30" s="11">
        <v>0.25</v>
      </c>
      <c r="Q30" s="11">
        <f>+M30+N30+O30+P30</f>
        <v>0.7</v>
      </c>
      <c r="R30" s="1"/>
      <c r="S30" s="1"/>
      <c r="T30" s="1"/>
      <c r="U30" s="1"/>
      <c r="V30" s="1"/>
      <c r="W30" s="13">
        <f t="shared" si="2"/>
        <v>10</v>
      </c>
      <c r="X30" s="13">
        <f t="shared" si="3"/>
        <v>15</v>
      </c>
      <c r="Y30" s="13">
        <f t="shared" si="4"/>
        <v>20</v>
      </c>
      <c r="Z30" s="13">
        <f t="shared" si="5"/>
        <v>25</v>
      </c>
      <c r="AA30" s="13">
        <f t="shared" si="6"/>
        <v>70</v>
      </c>
      <c r="AB30" s="1" t="s">
        <v>148</v>
      </c>
    </row>
    <row r="31" spans="1:28" ht="60">
      <c r="A31" s="10" t="s">
        <v>58</v>
      </c>
      <c r="B31" s="10">
        <v>9</v>
      </c>
      <c r="C31" s="10" t="s">
        <v>82</v>
      </c>
      <c r="D31" s="3" t="s">
        <v>117</v>
      </c>
      <c r="E31" s="8" t="s">
        <v>35</v>
      </c>
      <c r="F31" s="8" t="s">
        <v>69</v>
      </c>
      <c r="G31" s="8" t="s">
        <v>129</v>
      </c>
      <c r="H31" s="1">
        <v>3</v>
      </c>
      <c r="I31" s="1">
        <v>3</v>
      </c>
      <c r="J31" s="1">
        <v>3</v>
      </c>
      <c r="K31" s="1">
        <v>3</v>
      </c>
      <c r="L31" s="1">
        <f t="shared" si="7"/>
        <v>12</v>
      </c>
      <c r="M31" s="1">
        <v>1</v>
      </c>
      <c r="N31" s="1">
        <v>1</v>
      </c>
      <c r="O31" s="1">
        <v>2</v>
      </c>
      <c r="P31" s="1">
        <v>2</v>
      </c>
      <c r="Q31" s="1">
        <f t="shared" si="8"/>
        <v>6</v>
      </c>
      <c r="R31" s="1"/>
      <c r="S31" s="1"/>
      <c r="T31" s="1"/>
      <c r="U31" s="1"/>
      <c r="V31" s="1"/>
      <c r="W31" s="13">
        <f t="shared" si="2"/>
        <v>33.333333333333329</v>
      </c>
      <c r="X31" s="13">
        <f t="shared" si="3"/>
        <v>33.333333333333329</v>
      </c>
      <c r="Y31" s="13">
        <f t="shared" si="4"/>
        <v>66.666666666666657</v>
      </c>
      <c r="Z31" s="13">
        <f t="shared" si="5"/>
        <v>66.666666666666657</v>
      </c>
      <c r="AA31" s="13">
        <f t="shared" si="6"/>
        <v>50</v>
      </c>
      <c r="AB31" s="1" t="s">
        <v>150</v>
      </c>
    </row>
    <row r="32" spans="1:28" ht="30" customHeight="1">
      <c r="A32" s="10" t="s">
        <v>55</v>
      </c>
      <c r="B32" s="9">
        <v>10</v>
      </c>
      <c r="C32" s="10" t="s">
        <v>83</v>
      </c>
      <c r="D32" s="3" t="s">
        <v>118</v>
      </c>
      <c r="E32" s="8" t="s">
        <v>34</v>
      </c>
      <c r="F32" s="8" t="s">
        <v>70</v>
      </c>
      <c r="G32" s="8">
        <v>2012</v>
      </c>
      <c r="H32" s="1">
        <v>1</v>
      </c>
      <c r="I32" s="1">
        <v>0</v>
      </c>
      <c r="J32" s="1">
        <v>0</v>
      </c>
      <c r="K32" s="1">
        <v>0</v>
      </c>
      <c r="L32" s="1">
        <f t="shared" si="7"/>
        <v>1</v>
      </c>
      <c r="M32" s="1">
        <v>0</v>
      </c>
      <c r="N32" s="1">
        <v>0</v>
      </c>
      <c r="O32" s="1">
        <v>0</v>
      </c>
      <c r="P32" s="1">
        <v>0</v>
      </c>
      <c r="Q32" s="1">
        <f t="shared" si="8"/>
        <v>0</v>
      </c>
      <c r="R32" s="1"/>
      <c r="S32" s="1"/>
      <c r="T32" s="1"/>
      <c r="U32" s="1"/>
      <c r="V32" s="1"/>
      <c r="W32" s="13">
        <f t="shared" si="2"/>
        <v>0</v>
      </c>
      <c r="X32" s="13">
        <f t="shared" si="3"/>
        <v>0</v>
      </c>
      <c r="Y32" s="13">
        <f t="shared" si="4"/>
        <v>0</v>
      </c>
      <c r="Z32" s="13">
        <f t="shared" si="5"/>
        <v>0</v>
      </c>
      <c r="AA32" s="13">
        <f t="shared" si="6"/>
        <v>0</v>
      </c>
      <c r="AB32" s="1" t="s">
        <v>138</v>
      </c>
    </row>
    <row r="33" spans="1:28" ht="18.75" customHeight="1">
      <c r="A33" s="10" t="s">
        <v>55</v>
      </c>
      <c r="B33" s="9">
        <v>10</v>
      </c>
      <c r="C33" s="10" t="s">
        <v>83</v>
      </c>
      <c r="D33" s="3" t="s">
        <v>119</v>
      </c>
      <c r="E33" s="8" t="s">
        <v>38</v>
      </c>
      <c r="F33" s="8" t="s">
        <v>70</v>
      </c>
      <c r="G33" s="8">
        <v>2013</v>
      </c>
      <c r="H33" s="1">
        <v>70</v>
      </c>
      <c r="I33" s="1">
        <v>70</v>
      </c>
      <c r="J33" s="1">
        <v>70</v>
      </c>
      <c r="K33" s="1">
        <v>70</v>
      </c>
      <c r="L33" s="1">
        <f t="shared" si="7"/>
        <v>280</v>
      </c>
      <c r="M33" s="1">
        <v>52</v>
      </c>
      <c r="N33" s="1">
        <v>48</v>
      </c>
      <c r="O33" s="1">
        <v>50</v>
      </c>
      <c r="P33" s="1">
        <v>54</v>
      </c>
      <c r="Q33" s="1">
        <f t="shared" si="8"/>
        <v>204</v>
      </c>
      <c r="R33" s="1"/>
      <c r="S33" s="1"/>
      <c r="T33" s="1"/>
      <c r="U33" s="1"/>
      <c r="V33" s="1"/>
      <c r="W33" s="13">
        <f t="shared" si="2"/>
        <v>74.285714285714292</v>
      </c>
      <c r="X33" s="13">
        <f t="shared" si="3"/>
        <v>68.571428571428569</v>
      </c>
      <c r="Y33" s="13">
        <f t="shared" si="4"/>
        <v>71.428571428571431</v>
      </c>
      <c r="Z33" s="13">
        <f t="shared" si="5"/>
        <v>77.142857142857153</v>
      </c>
      <c r="AA33" s="13">
        <f t="shared" si="6"/>
        <v>72.857142857142847</v>
      </c>
      <c r="AB33" s="1" t="s">
        <v>137</v>
      </c>
    </row>
    <row r="34" spans="1:28" ht="33" customHeight="1">
      <c r="A34" s="4" t="s">
        <v>60</v>
      </c>
      <c r="B34" s="5">
        <v>11</v>
      </c>
      <c r="C34" s="8" t="s">
        <v>84</v>
      </c>
      <c r="D34" s="3" t="s">
        <v>120</v>
      </c>
      <c r="E34" s="8" t="s">
        <v>39</v>
      </c>
      <c r="F34" s="8" t="s">
        <v>64</v>
      </c>
      <c r="G34" s="8" t="s">
        <v>129</v>
      </c>
      <c r="H34" s="1">
        <v>3</v>
      </c>
      <c r="I34" s="1">
        <v>3</v>
      </c>
      <c r="J34" s="1">
        <v>3</v>
      </c>
      <c r="K34" s="1">
        <v>3</v>
      </c>
      <c r="L34" s="1">
        <f t="shared" si="7"/>
        <v>12</v>
      </c>
      <c r="M34" s="1">
        <v>0</v>
      </c>
      <c r="N34" s="1">
        <v>0</v>
      </c>
      <c r="O34" s="1">
        <v>2</v>
      </c>
      <c r="P34" s="1">
        <v>2</v>
      </c>
      <c r="Q34" s="1">
        <f t="shared" si="8"/>
        <v>4</v>
      </c>
      <c r="R34" s="1"/>
      <c r="S34" s="1"/>
      <c r="T34" s="1"/>
      <c r="U34" s="1"/>
      <c r="V34" s="1"/>
      <c r="W34" s="13">
        <f t="shared" si="2"/>
        <v>0</v>
      </c>
      <c r="X34" s="13">
        <f t="shared" si="3"/>
        <v>0</v>
      </c>
      <c r="Y34" s="13">
        <f t="shared" si="4"/>
        <v>66.666666666666657</v>
      </c>
      <c r="Z34" s="13">
        <f t="shared" si="5"/>
        <v>66.666666666666657</v>
      </c>
      <c r="AA34" s="13">
        <f t="shared" si="6"/>
        <v>33.333333333333329</v>
      </c>
      <c r="AB34" s="1" t="s">
        <v>175</v>
      </c>
    </row>
    <row r="35" spans="1:28" ht="30.75" customHeight="1">
      <c r="A35" s="4" t="s">
        <v>61</v>
      </c>
      <c r="B35" s="6">
        <v>12</v>
      </c>
      <c r="C35" s="8" t="s">
        <v>85</v>
      </c>
      <c r="D35" s="3" t="s">
        <v>121</v>
      </c>
      <c r="E35" s="8" t="s">
        <v>34</v>
      </c>
      <c r="F35" s="8" t="s">
        <v>62</v>
      </c>
      <c r="G35" s="8">
        <v>2012</v>
      </c>
      <c r="H35" s="1">
        <v>2</v>
      </c>
      <c r="I35" s="1">
        <v>3</v>
      </c>
      <c r="J35" s="1">
        <v>2</v>
      </c>
      <c r="K35" s="1">
        <v>3</v>
      </c>
      <c r="L35" s="1">
        <f t="shared" si="7"/>
        <v>10</v>
      </c>
      <c r="M35" s="1">
        <v>2</v>
      </c>
      <c r="N35" s="1">
        <v>2</v>
      </c>
      <c r="O35" s="1">
        <v>1</v>
      </c>
      <c r="P35" s="1">
        <v>1</v>
      </c>
      <c r="Q35" s="1">
        <f t="shared" si="8"/>
        <v>6</v>
      </c>
      <c r="R35" s="1"/>
      <c r="S35" s="1"/>
      <c r="T35" s="1"/>
      <c r="U35" s="1"/>
      <c r="V35" s="1"/>
      <c r="W35" s="13">
        <f t="shared" si="2"/>
        <v>100</v>
      </c>
      <c r="X35" s="13">
        <f t="shared" si="3"/>
        <v>66.666666666666657</v>
      </c>
      <c r="Y35" s="13">
        <f t="shared" si="4"/>
        <v>50</v>
      </c>
      <c r="Z35" s="13">
        <f t="shared" si="5"/>
        <v>33.333333333333329</v>
      </c>
      <c r="AA35" s="13">
        <f t="shared" si="6"/>
        <v>60</v>
      </c>
      <c r="AB35" s="1" t="s">
        <v>134</v>
      </c>
    </row>
    <row r="36" spans="1:28" ht="30" customHeight="1">
      <c r="A36" s="10" t="s">
        <v>174</v>
      </c>
      <c r="B36" s="10">
        <v>13</v>
      </c>
      <c r="C36" s="10" t="s">
        <v>86</v>
      </c>
      <c r="D36" s="3" t="s">
        <v>122</v>
      </c>
      <c r="E36" s="8" t="s">
        <v>40</v>
      </c>
      <c r="F36" s="8" t="s">
        <v>63</v>
      </c>
      <c r="G36" s="8" t="s">
        <v>130</v>
      </c>
      <c r="H36" s="1">
        <v>0</v>
      </c>
      <c r="I36" s="1">
        <v>1</v>
      </c>
      <c r="J36" s="1">
        <v>1</v>
      </c>
      <c r="K36" s="1">
        <v>1</v>
      </c>
      <c r="L36" s="1">
        <f t="shared" si="7"/>
        <v>3</v>
      </c>
      <c r="M36" s="1">
        <v>0</v>
      </c>
      <c r="N36" s="1">
        <v>0</v>
      </c>
      <c r="O36" s="1">
        <v>0</v>
      </c>
      <c r="P36" s="1">
        <v>0</v>
      </c>
      <c r="Q36" s="1">
        <f t="shared" si="8"/>
        <v>0</v>
      </c>
      <c r="R36" s="1"/>
      <c r="S36" s="1"/>
      <c r="T36" s="1"/>
      <c r="U36" s="1"/>
      <c r="V36" s="1"/>
      <c r="W36" s="13">
        <f t="shared" si="2"/>
        <v>0</v>
      </c>
      <c r="X36" s="13">
        <f t="shared" si="3"/>
        <v>0</v>
      </c>
      <c r="Y36" s="13">
        <f t="shared" si="4"/>
        <v>0</v>
      </c>
      <c r="Z36" s="13">
        <f t="shared" si="5"/>
        <v>0</v>
      </c>
      <c r="AA36" s="13">
        <f t="shared" si="6"/>
        <v>0</v>
      </c>
      <c r="AB36" s="1" t="s">
        <v>162</v>
      </c>
    </row>
    <row r="37" spans="1:28" ht="60">
      <c r="A37" s="10" t="s">
        <v>174</v>
      </c>
      <c r="B37" s="10">
        <v>13</v>
      </c>
      <c r="C37" s="10" t="s">
        <v>86</v>
      </c>
      <c r="D37" s="3" t="s">
        <v>123</v>
      </c>
      <c r="E37" s="8" t="s">
        <v>41</v>
      </c>
      <c r="F37" s="8" t="s">
        <v>63</v>
      </c>
      <c r="G37" s="8" t="s">
        <v>130</v>
      </c>
      <c r="H37" s="1">
        <v>0</v>
      </c>
      <c r="I37" s="1">
        <v>1</v>
      </c>
      <c r="J37" s="1">
        <v>1</v>
      </c>
      <c r="K37" s="1">
        <v>1</v>
      </c>
      <c r="L37" s="1">
        <f t="shared" si="7"/>
        <v>3</v>
      </c>
      <c r="M37" s="1">
        <v>0</v>
      </c>
      <c r="N37" s="1">
        <v>0</v>
      </c>
      <c r="O37" s="1">
        <v>0</v>
      </c>
      <c r="P37" s="1">
        <v>0</v>
      </c>
      <c r="Q37" s="1">
        <f t="shared" si="8"/>
        <v>0</v>
      </c>
      <c r="R37" s="1"/>
      <c r="S37" s="1"/>
      <c r="T37" s="1"/>
      <c r="U37" s="1"/>
      <c r="V37" s="1"/>
      <c r="W37" s="13">
        <f t="shared" si="2"/>
        <v>0</v>
      </c>
      <c r="X37" s="13">
        <f t="shared" si="3"/>
        <v>0</v>
      </c>
      <c r="Y37" s="13">
        <f t="shared" si="4"/>
        <v>0</v>
      </c>
      <c r="Z37" s="13">
        <f t="shared" si="5"/>
        <v>0</v>
      </c>
      <c r="AA37" s="13">
        <f t="shared" si="6"/>
        <v>0</v>
      </c>
      <c r="AB37" s="1" t="s">
        <v>163</v>
      </c>
    </row>
    <row r="38" spans="1:28" ht="60">
      <c r="A38" s="10" t="s">
        <v>174</v>
      </c>
      <c r="B38" s="10">
        <v>13</v>
      </c>
      <c r="C38" s="10" t="s">
        <v>86</v>
      </c>
      <c r="D38" s="3" t="s">
        <v>124</v>
      </c>
      <c r="E38" s="8" t="s">
        <v>42</v>
      </c>
      <c r="F38" s="8" t="s">
        <v>63</v>
      </c>
      <c r="G38" s="8" t="s">
        <v>130</v>
      </c>
      <c r="H38" s="1">
        <v>1</v>
      </c>
      <c r="I38" s="1">
        <v>1</v>
      </c>
      <c r="J38" s="1">
        <v>1</v>
      </c>
      <c r="K38" s="1">
        <v>1</v>
      </c>
      <c r="L38" s="1">
        <f t="shared" si="7"/>
        <v>4</v>
      </c>
      <c r="M38" s="1">
        <v>1</v>
      </c>
      <c r="N38" s="1">
        <v>0</v>
      </c>
      <c r="O38" s="1">
        <v>0</v>
      </c>
      <c r="P38" s="1">
        <v>0</v>
      </c>
      <c r="Q38" s="1">
        <f t="shared" si="8"/>
        <v>1</v>
      </c>
      <c r="R38" s="1"/>
      <c r="S38" s="1"/>
      <c r="T38" s="1"/>
      <c r="U38" s="1"/>
      <c r="V38" s="1"/>
      <c r="W38" s="13">
        <f t="shared" si="2"/>
        <v>100</v>
      </c>
      <c r="X38" s="13">
        <f t="shared" si="3"/>
        <v>0</v>
      </c>
      <c r="Y38" s="13">
        <f t="shared" si="4"/>
        <v>0</v>
      </c>
      <c r="Z38" s="13">
        <f t="shared" si="5"/>
        <v>0</v>
      </c>
      <c r="AA38" s="13">
        <f t="shared" si="6"/>
        <v>25</v>
      </c>
      <c r="AB38" s="1" t="s">
        <v>166</v>
      </c>
    </row>
    <row r="39" spans="1:28" ht="90">
      <c r="A39" s="10" t="s">
        <v>173</v>
      </c>
      <c r="B39" s="10">
        <v>14</v>
      </c>
      <c r="C39" s="10" t="s">
        <v>87</v>
      </c>
      <c r="D39" s="3" t="s">
        <v>125</v>
      </c>
      <c r="E39" s="8" t="s">
        <v>43</v>
      </c>
      <c r="F39" s="8" t="s">
        <v>63</v>
      </c>
      <c r="G39" s="8" t="s">
        <v>130</v>
      </c>
      <c r="H39" s="1">
        <v>0</v>
      </c>
      <c r="I39" s="1">
        <v>1</v>
      </c>
      <c r="J39" s="1">
        <v>1</v>
      </c>
      <c r="K39" s="1">
        <v>1</v>
      </c>
      <c r="L39" s="1">
        <f t="shared" si="7"/>
        <v>3</v>
      </c>
      <c r="M39" s="1">
        <v>0</v>
      </c>
      <c r="N39" s="1">
        <v>0</v>
      </c>
      <c r="O39" s="1">
        <v>0</v>
      </c>
      <c r="P39" s="1">
        <v>0</v>
      </c>
      <c r="Q39" s="1">
        <f t="shared" si="8"/>
        <v>0</v>
      </c>
      <c r="R39" s="1"/>
      <c r="S39" s="1"/>
      <c r="T39" s="1"/>
      <c r="U39" s="1"/>
      <c r="V39" s="1"/>
      <c r="W39" s="13">
        <f t="shared" si="2"/>
        <v>0</v>
      </c>
      <c r="X39" s="13">
        <f t="shared" si="3"/>
        <v>0</v>
      </c>
      <c r="Y39" s="13">
        <f t="shared" si="4"/>
        <v>0</v>
      </c>
      <c r="Z39" s="13">
        <f t="shared" si="5"/>
        <v>0</v>
      </c>
      <c r="AA39" s="13">
        <f t="shared" si="6"/>
        <v>0</v>
      </c>
      <c r="AB39" s="1" t="s">
        <v>167</v>
      </c>
    </row>
    <row r="40" spans="1:28" ht="90">
      <c r="A40" s="10" t="s">
        <v>173</v>
      </c>
      <c r="B40" s="10">
        <v>14</v>
      </c>
      <c r="C40" s="10" t="s">
        <v>87</v>
      </c>
      <c r="D40" s="3" t="s">
        <v>126</v>
      </c>
      <c r="E40" s="8" t="s">
        <v>44</v>
      </c>
      <c r="F40" s="8" t="s">
        <v>63</v>
      </c>
      <c r="G40" s="8" t="s">
        <v>130</v>
      </c>
      <c r="H40" s="1">
        <v>0</v>
      </c>
      <c r="I40" s="1">
        <v>50</v>
      </c>
      <c r="J40" s="1">
        <v>70</v>
      </c>
      <c r="K40" s="1">
        <v>70</v>
      </c>
      <c r="L40" s="1">
        <f t="shared" si="7"/>
        <v>190</v>
      </c>
      <c r="M40" s="1">
        <v>10</v>
      </c>
      <c r="N40" s="1">
        <v>10</v>
      </c>
      <c r="O40" s="1">
        <v>25</v>
      </c>
      <c r="P40" s="1">
        <v>25</v>
      </c>
      <c r="Q40" s="1">
        <f t="shared" si="8"/>
        <v>70</v>
      </c>
      <c r="R40" s="1"/>
      <c r="S40" s="1"/>
      <c r="T40" s="1"/>
      <c r="U40" s="1"/>
      <c r="V40" s="1"/>
      <c r="W40" s="13">
        <f t="shared" si="2"/>
        <v>0</v>
      </c>
      <c r="X40" s="13">
        <f t="shared" si="3"/>
        <v>20</v>
      </c>
      <c r="Y40" s="13">
        <f t="shared" si="4"/>
        <v>35.714285714285715</v>
      </c>
      <c r="Z40" s="13">
        <f t="shared" si="5"/>
        <v>35.714285714285715</v>
      </c>
      <c r="AA40" s="13">
        <f t="shared" si="6"/>
        <v>36.84210526315789</v>
      </c>
      <c r="AB40" s="1" t="s">
        <v>165</v>
      </c>
    </row>
    <row r="41" spans="1:28" ht="90">
      <c r="A41" s="10" t="s">
        <v>173</v>
      </c>
      <c r="B41" s="10">
        <v>14</v>
      </c>
      <c r="C41" s="10" t="s">
        <v>87</v>
      </c>
      <c r="D41" s="3" t="s">
        <v>127</v>
      </c>
      <c r="E41" s="8" t="s">
        <v>45</v>
      </c>
      <c r="F41" s="8" t="s">
        <v>63</v>
      </c>
      <c r="G41" s="8" t="s">
        <v>130</v>
      </c>
      <c r="H41" s="1">
        <v>0</v>
      </c>
      <c r="I41" s="1">
        <v>50</v>
      </c>
      <c r="J41" s="1">
        <v>70</v>
      </c>
      <c r="K41" s="1">
        <v>70</v>
      </c>
      <c r="L41" s="1">
        <f t="shared" si="7"/>
        <v>190</v>
      </c>
      <c r="M41" s="1">
        <v>8</v>
      </c>
      <c r="N41" s="1">
        <v>9</v>
      </c>
      <c r="O41" s="1">
        <v>10</v>
      </c>
      <c r="P41" s="1">
        <v>10</v>
      </c>
      <c r="Q41" s="1">
        <f t="shared" si="8"/>
        <v>37</v>
      </c>
      <c r="R41" s="1"/>
      <c r="S41" s="1"/>
      <c r="T41" s="1"/>
      <c r="U41" s="1"/>
      <c r="V41" s="1"/>
      <c r="W41" s="13">
        <f t="shared" si="2"/>
        <v>0</v>
      </c>
      <c r="X41" s="13">
        <f t="shared" si="3"/>
        <v>18</v>
      </c>
      <c r="Y41" s="13">
        <f t="shared" si="4"/>
        <v>14.285714285714285</v>
      </c>
      <c r="Z41" s="13">
        <f t="shared" si="5"/>
        <v>14.285714285714285</v>
      </c>
      <c r="AA41" s="13">
        <f t="shared" si="6"/>
        <v>19.473684210526315</v>
      </c>
      <c r="AB41" s="1" t="s">
        <v>164</v>
      </c>
    </row>
    <row r="42" spans="1:28">
      <c r="W42" s="15">
        <f>AVERAGE(W2:W41)</f>
        <v>26.903571428571432</v>
      </c>
      <c r="X42" s="15">
        <f>AVERAGE(X2:X41)</f>
        <v>36.680158730158738</v>
      </c>
      <c r="Y42" s="15">
        <f>AVERAGE(Y2:Y41)</f>
        <v>27.553571428571423</v>
      </c>
      <c r="Z42" s="15">
        <f>AVERAGE(Z2:Z41)</f>
        <v>35.974404761904758</v>
      </c>
      <c r="AA42" s="15">
        <f>AVERAGE(AA2:AA41)</f>
        <v>41.193675160122531</v>
      </c>
    </row>
    <row r="43" spans="1:28">
      <c r="Z43" s="15">
        <f>+Z42+Y42+X42+W42</f>
        <v>127.11170634920634</v>
      </c>
    </row>
  </sheetData>
  <autoFilter ref="A1:AB41"/>
  <pageMargins left="0.27559055118110237" right="0.70866141732283472" top="0.35433070866141736" bottom="0.31496062992125984" header="0.31496062992125984" footer="0.31496062992125984"/>
  <pageSetup paperSize="9" scale="80" orientation="landscape" horizontalDpi="200" verticalDpi="200" r:id="rId1"/>
</worksheet>
</file>

<file path=xl/worksheets/sheet10.xml><?xml version="1.0" encoding="utf-8"?>
<worksheet xmlns="http://schemas.openxmlformats.org/spreadsheetml/2006/main" xmlns:r="http://schemas.openxmlformats.org/officeDocument/2006/relationships">
  <dimension ref="A1:F61"/>
  <sheetViews>
    <sheetView view="pageLayout" zoomScale="87" zoomScaleNormal="66" zoomScalePageLayoutView="87" workbookViewId="0">
      <selection activeCell="B58" sqref="B58"/>
    </sheetView>
  </sheetViews>
  <sheetFormatPr baseColWidth="10" defaultRowHeight="15"/>
  <cols>
    <col min="1" max="1" width="1.42578125" customWidth="1"/>
    <col min="2" max="2" width="37" customWidth="1"/>
    <col min="3" max="3" width="15.28515625" customWidth="1"/>
    <col min="4" max="4" width="12" customWidth="1"/>
    <col min="5" max="5" width="10.5703125" customWidth="1"/>
    <col min="6" max="6" width="13.85546875" customWidth="1"/>
  </cols>
  <sheetData>
    <row r="1" spans="1:6">
      <c r="A1" s="109" t="s">
        <v>226</v>
      </c>
      <c r="B1" s="109"/>
      <c r="C1" s="109"/>
      <c r="D1" s="109"/>
      <c r="E1" s="109"/>
    </row>
    <row r="2" spans="1:6">
      <c r="A2" s="109" t="s">
        <v>258</v>
      </c>
      <c r="B2" s="109"/>
      <c r="C2" s="109"/>
      <c r="D2" s="109"/>
      <c r="E2" s="109"/>
    </row>
    <row r="4" spans="1:6" ht="42.75" customHeight="1">
      <c r="B4" s="63" t="s">
        <v>178</v>
      </c>
      <c r="C4" s="63" t="s">
        <v>2</v>
      </c>
      <c r="D4" s="64" t="s">
        <v>205</v>
      </c>
      <c r="E4" s="64" t="s">
        <v>206</v>
      </c>
      <c r="F4" s="64" t="s">
        <v>252</v>
      </c>
    </row>
    <row r="5" spans="1:6" ht="27" customHeight="1">
      <c r="B5" s="110" t="s">
        <v>75</v>
      </c>
      <c r="C5" s="111"/>
      <c r="D5" s="111"/>
      <c r="E5" s="111"/>
      <c r="F5" s="112"/>
    </row>
    <row r="6" spans="1:6" ht="25.5">
      <c r="B6" s="65" t="s">
        <v>88</v>
      </c>
      <c r="C6" s="37" t="s">
        <v>18</v>
      </c>
      <c r="D6" s="38">
        <v>4</v>
      </c>
      <c r="E6" s="38">
        <v>2</v>
      </c>
      <c r="F6" s="39">
        <v>50</v>
      </c>
    </row>
    <row r="7" spans="1:6" ht="51">
      <c r="B7" s="65" t="s">
        <v>89</v>
      </c>
      <c r="C7" s="37" t="s">
        <v>19</v>
      </c>
      <c r="D7" s="62">
        <v>1</v>
      </c>
      <c r="E7" s="62">
        <v>0.15</v>
      </c>
      <c r="F7" s="39">
        <v>15</v>
      </c>
    </row>
    <row r="8" spans="1:6" ht="38.25">
      <c r="B8" s="65" t="s">
        <v>90</v>
      </c>
      <c r="C8" s="37" t="s">
        <v>21</v>
      </c>
      <c r="D8" s="38">
        <v>50</v>
      </c>
      <c r="E8" s="38">
        <v>35</v>
      </c>
      <c r="F8" s="39">
        <v>70</v>
      </c>
    </row>
    <row r="9" spans="1:6" ht="30.75" customHeight="1">
      <c r="B9" s="110" t="s">
        <v>76</v>
      </c>
      <c r="C9" s="111"/>
      <c r="D9" s="111"/>
      <c r="E9" s="111"/>
      <c r="F9" s="112"/>
    </row>
    <row r="10" spans="1:6" ht="99.75" customHeight="1">
      <c r="B10" s="65" t="s">
        <v>91</v>
      </c>
      <c r="C10" s="37" t="s">
        <v>20</v>
      </c>
      <c r="D10" s="38">
        <v>1</v>
      </c>
      <c r="E10" s="38">
        <v>0</v>
      </c>
      <c r="F10" s="39">
        <v>0</v>
      </c>
    </row>
    <row r="11" spans="1:6" ht="68.25" customHeight="1">
      <c r="B11" s="65" t="s">
        <v>92</v>
      </c>
      <c r="C11" s="37" t="s">
        <v>177</v>
      </c>
      <c r="D11" s="38">
        <v>60</v>
      </c>
      <c r="E11" s="38">
        <v>3</v>
      </c>
      <c r="F11" s="39">
        <v>5</v>
      </c>
    </row>
    <row r="12" spans="1:6" ht="81.75" customHeight="1">
      <c r="B12" s="65" t="s">
        <v>93</v>
      </c>
      <c r="C12" s="37" t="s">
        <v>22</v>
      </c>
      <c r="D12" s="38">
        <v>3</v>
      </c>
      <c r="E12" s="38">
        <v>2</v>
      </c>
      <c r="F12" s="39">
        <v>66.666666666666657</v>
      </c>
    </row>
    <row r="13" spans="1:6" ht="39.75" customHeight="1">
      <c r="B13" s="110" t="s">
        <v>77</v>
      </c>
      <c r="C13" s="111"/>
      <c r="D13" s="111"/>
      <c r="E13" s="111"/>
      <c r="F13" s="112"/>
    </row>
    <row r="14" spans="1:6" ht="50.25" customHeight="1">
      <c r="B14" s="65" t="s">
        <v>94</v>
      </c>
      <c r="C14" s="37" t="s">
        <v>23</v>
      </c>
      <c r="D14" s="62">
        <v>0</v>
      </c>
      <c r="E14" s="62">
        <v>1</v>
      </c>
      <c r="F14" s="39">
        <v>100</v>
      </c>
    </row>
    <row r="15" spans="1:6" ht="70.5" customHeight="1">
      <c r="B15" s="65" t="s">
        <v>95</v>
      </c>
      <c r="C15" s="37" t="s">
        <v>24</v>
      </c>
      <c r="D15" s="38">
        <v>1</v>
      </c>
      <c r="E15" s="38">
        <v>0</v>
      </c>
      <c r="F15" s="39">
        <v>0</v>
      </c>
    </row>
    <row r="16" spans="1:6" ht="61.5" customHeight="1">
      <c r="B16" s="65" t="s">
        <v>96</v>
      </c>
      <c r="C16" s="37" t="s">
        <v>25</v>
      </c>
      <c r="D16" s="38">
        <v>1</v>
      </c>
      <c r="E16" s="38">
        <v>0</v>
      </c>
      <c r="F16" s="39">
        <v>0</v>
      </c>
    </row>
    <row r="17" spans="2:6" ht="34.5" customHeight="1">
      <c r="B17" s="65" t="s">
        <v>97</v>
      </c>
      <c r="C17" s="37" t="s">
        <v>26</v>
      </c>
      <c r="D17" s="38">
        <v>1</v>
      </c>
      <c r="E17" s="38">
        <v>0</v>
      </c>
      <c r="F17" s="39">
        <v>0</v>
      </c>
    </row>
    <row r="18" spans="2:6" ht="39.75" customHeight="1">
      <c r="B18" s="110" t="s">
        <v>172</v>
      </c>
      <c r="C18" s="111"/>
      <c r="D18" s="111"/>
      <c r="E18" s="111"/>
      <c r="F18" s="112"/>
    </row>
    <row r="19" spans="2:6" ht="46.5" customHeight="1">
      <c r="B19" s="65" t="s">
        <v>98</v>
      </c>
      <c r="C19" s="37" t="s">
        <v>27</v>
      </c>
      <c r="D19" s="38">
        <v>5</v>
      </c>
      <c r="E19" s="38">
        <v>5</v>
      </c>
      <c r="F19" s="39">
        <v>100</v>
      </c>
    </row>
    <row r="20" spans="2:6" ht="38.25">
      <c r="B20" s="65" t="s">
        <v>99</v>
      </c>
      <c r="C20" s="37" t="s">
        <v>28</v>
      </c>
      <c r="D20" s="38">
        <v>0</v>
      </c>
      <c r="E20" s="38">
        <v>0</v>
      </c>
      <c r="F20" s="39">
        <v>0</v>
      </c>
    </row>
    <row r="21" spans="2:6" ht="63.75">
      <c r="B21" s="65" t="s">
        <v>100</v>
      </c>
      <c r="C21" s="37" t="s">
        <v>29</v>
      </c>
      <c r="D21" s="38">
        <v>2</v>
      </c>
      <c r="E21" s="38">
        <v>0</v>
      </c>
      <c r="F21" s="39">
        <v>0</v>
      </c>
    </row>
    <row r="22" spans="2:6" ht="43.5" customHeight="1">
      <c r="B22" s="110" t="s">
        <v>78</v>
      </c>
      <c r="C22" s="111"/>
      <c r="D22" s="111"/>
      <c r="E22" s="111"/>
      <c r="F22" s="112"/>
    </row>
    <row r="23" spans="2:6" ht="41.25" customHeight="1">
      <c r="B23" s="65" t="s">
        <v>101</v>
      </c>
      <c r="C23" s="37" t="s">
        <v>30</v>
      </c>
      <c r="D23" s="38">
        <v>1</v>
      </c>
      <c r="E23" s="38">
        <v>1</v>
      </c>
      <c r="F23" s="39">
        <v>100</v>
      </c>
    </row>
    <row r="24" spans="2:6" ht="58.5" customHeight="1">
      <c r="B24" s="65" t="s">
        <v>102</v>
      </c>
      <c r="C24" s="37" t="s">
        <v>31</v>
      </c>
      <c r="D24" s="38">
        <v>2</v>
      </c>
      <c r="E24" s="38">
        <v>1</v>
      </c>
      <c r="F24" s="39">
        <v>50</v>
      </c>
    </row>
    <row r="25" spans="2:6" ht="41.25" customHeight="1">
      <c r="B25" s="65" t="s">
        <v>103</v>
      </c>
      <c r="C25" s="37" t="s">
        <v>30</v>
      </c>
      <c r="D25" s="38">
        <v>40</v>
      </c>
      <c r="E25" s="38">
        <v>12</v>
      </c>
      <c r="F25" s="39">
        <v>30</v>
      </c>
    </row>
    <row r="26" spans="2:6" ht="38.25">
      <c r="B26" s="65" t="s">
        <v>104</v>
      </c>
      <c r="C26" s="37" t="s">
        <v>32</v>
      </c>
      <c r="D26" s="38">
        <v>1</v>
      </c>
      <c r="E26" s="38">
        <v>0</v>
      </c>
      <c r="F26" s="39">
        <v>0</v>
      </c>
    </row>
    <row r="27" spans="2:6" ht="43.5" customHeight="1">
      <c r="B27" s="65" t="s">
        <v>105</v>
      </c>
      <c r="C27" s="37" t="s">
        <v>33</v>
      </c>
      <c r="D27" s="38">
        <v>6</v>
      </c>
      <c r="E27" s="38">
        <v>3</v>
      </c>
      <c r="F27" s="39">
        <v>50</v>
      </c>
    </row>
    <row r="28" spans="2:6" ht="42.75" customHeight="1">
      <c r="B28" s="110" t="s">
        <v>79</v>
      </c>
      <c r="C28" s="111"/>
      <c r="D28" s="111"/>
      <c r="E28" s="111"/>
      <c r="F28" s="112"/>
    </row>
    <row r="29" spans="2:6" ht="38.25">
      <c r="B29" s="65" t="s">
        <v>106</v>
      </c>
      <c r="C29" s="37" t="s">
        <v>31</v>
      </c>
      <c r="D29" s="38">
        <v>1</v>
      </c>
      <c r="E29" s="38">
        <v>0</v>
      </c>
      <c r="F29" s="39">
        <v>0</v>
      </c>
    </row>
    <row r="30" spans="2:6" ht="38.25">
      <c r="B30" s="65" t="s">
        <v>107</v>
      </c>
      <c r="C30" s="37" t="s">
        <v>31</v>
      </c>
      <c r="D30" s="38">
        <v>1</v>
      </c>
      <c r="E30" s="38">
        <v>0</v>
      </c>
      <c r="F30" s="39">
        <v>0</v>
      </c>
    </row>
    <row r="31" spans="2:6" ht="51">
      <c r="B31" s="65" t="s">
        <v>108</v>
      </c>
      <c r="C31" s="37" t="s">
        <v>31</v>
      </c>
      <c r="D31" s="38">
        <v>1</v>
      </c>
      <c r="E31" s="38">
        <v>0</v>
      </c>
      <c r="F31" s="39">
        <v>0</v>
      </c>
    </row>
    <row r="32" spans="2:6" ht="36.75" customHeight="1">
      <c r="B32" s="110" t="s">
        <v>80</v>
      </c>
      <c r="C32" s="111"/>
      <c r="D32" s="111"/>
      <c r="E32" s="111"/>
      <c r="F32" s="112"/>
    </row>
    <row r="33" spans="2:6" ht="32.25" customHeight="1">
      <c r="B33" s="65" t="s">
        <v>109</v>
      </c>
      <c r="C33" s="37" t="s">
        <v>34</v>
      </c>
      <c r="D33" s="38">
        <v>0</v>
      </c>
      <c r="E33" s="38">
        <v>0</v>
      </c>
      <c r="F33" s="39">
        <v>0</v>
      </c>
    </row>
    <row r="34" spans="2:6" ht="30.75" customHeight="1">
      <c r="B34" s="65" t="s">
        <v>110</v>
      </c>
      <c r="C34" s="37" t="s">
        <v>31</v>
      </c>
      <c r="D34" s="62">
        <v>1</v>
      </c>
      <c r="E34" s="62">
        <v>0.2</v>
      </c>
      <c r="F34" s="39">
        <v>20</v>
      </c>
    </row>
    <row r="35" spans="2:6" ht="38.25">
      <c r="B35" s="65" t="s">
        <v>111</v>
      </c>
      <c r="C35" s="37" t="s">
        <v>31</v>
      </c>
      <c r="D35" s="62">
        <v>1</v>
      </c>
      <c r="E35" s="62">
        <v>0.05</v>
      </c>
      <c r="F35" s="39">
        <v>5</v>
      </c>
    </row>
    <row r="36" spans="2:6" ht="36" customHeight="1">
      <c r="B36" s="110" t="s">
        <v>81</v>
      </c>
      <c r="C36" s="111"/>
      <c r="D36" s="111"/>
      <c r="E36" s="111"/>
      <c r="F36" s="112"/>
    </row>
    <row r="37" spans="2:6" ht="57" customHeight="1">
      <c r="B37" s="65" t="s">
        <v>112</v>
      </c>
      <c r="C37" s="37" t="s">
        <v>35</v>
      </c>
      <c r="D37" s="38">
        <v>28</v>
      </c>
      <c r="E37" s="38">
        <v>10</v>
      </c>
      <c r="F37" s="39">
        <v>35.714285714285715</v>
      </c>
    </row>
    <row r="38" spans="2:6" ht="25.5">
      <c r="B38" s="65" t="s">
        <v>113</v>
      </c>
      <c r="C38" s="37" t="s">
        <v>31</v>
      </c>
      <c r="D38" s="38">
        <v>1</v>
      </c>
      <c r="E38" s="38">
        <v>0</v>
      </c>
      <c r="F38" s="39">
        <v>0</v>
      </c>
    </row>
    <row r="39" spans="2:6" ht="36" customHeight="1">
      <c r="B39" s="110" t="s">
        <v>82</v>
      </c>
      <c r="C39" s="111"/>
      <c r="D39" s="111"/>
      <c r="E39" s="111"/>
      <c r="F39" s="112"/>
    </row>
    <row r="40" spans="2:6" ht="32.25" customHeight="1">
      <c r="B40" s="65" t="s">
        <v>114</v>
      </c>
      <c r="C40" s="37" t="s">
        <v>34</v>
      </c>
      <c r="D40" s="38">
        <v>1</v>
      </c>
      <c r="E40" s="38">
        <v>0</v>
      </c>
      <c r="F40" s="39">
        <v>0</v>
      </c>
    </row>
    <row r="41" spans="2:6" ht="30" customHeight="1">
      <c r="B41" s="65" t="s">
        <v>115</v>
      </c>
      <c r="C41" s="37" t="s">
        <v>36</v>
      </c>
      <c r="D41" s="38">
        <v>5</v>
      </c>
      <c r="E41" s="38">
        <v>4</v>
      </c>
      <c r="F41" s="39">
        <v>80</v>
      </c>
    </row>
    <row r="42" spans="2:6" ht="27.75" customHeight="1">
      <c r="B42" s="65" t="s">
        <v>116</v>
      </c>
      <c r="C42" s="37" t="s">
        <v>37</v>
      </c>
      <c r="D42" s="62">
        <v>1</v>
      </c>
      <c r="E42" s="62">
        <v>0.2</v>
      </c>
      <c r="F42" s="39">
        <v>20</v>
      </c>
    </row>
    <row r="43" spans="2:6" ht="42.75" customHeight="1">
      <c r="B43" s="65" t="s">
        <v>117</v>
      </c>
      <c r="C43" s="37" t="s">
        <v>35</v>
      </c>
      <c r="D43" s="38">
        <v>3</v>
      </c>
      <c r="E43" s="38">
        <v>2</v>
      </c>
      <c r="F43" s="39">
        <v>66.666666666666657</v>
      </c>
    </row>
    <row r="44" spans="2:6" ht="35.25" customHeight="1">
      <c r="B44" s="110" t="s">
        <v>83</v>
      </c>
      <c r="C44" s="111"/>
      <c r="D44" s="111"/>
      <c r="E44" s="111"/>
      <c r="F44" s="112"/>
    </row>
    <row r="45" spans="2:6" ht="42" customHeight="1">
      <c r="B45" s="65" t="s">
        <v>118</v>
      </c>
      <c r="C45" s="37" t="s">
        <v>34</v>
      </c>
      <c r="D45" s="38">
        <v>0</v>
      </c>
      <c r="E45" s="38">
        <v>0</v>
      </c>
      <c r="F45" s="39">
        <v>0</v>
      </c>
    </row>
    <row r="46" spans="2:6" ht="32.25" customHeight="1">
      <c r="B46" s="65" t="s">
        <v>119</v>
      </c>
      <c r="C46" s="37" t="s">
        <v>38</v>
      </c>
      <c r="D46" s="38">
        <v>70</v>
      </c>
      <c r="E46" s="38">
        <v>50</v>
      </c>
      <c r="F46" s="39">
        <v>71.428571428571431</v>
      </c>
    </row>
    <row r="47" spans="2:6" ht="47.25" customHeight="1">
      <c r="B47" s="110" t="s">
        <v>84</v>
      </c>
      <c r="C47" s="111"/>
      <c r="D47" s="111"/>
      <c r="E47" s="111"/>
      <c r="F47" s="112"/>
    </row>
    <row r="48" spans="2:6" ht="51">
      <c r="B48" s="65" t="s">
        <v>120</v>
      </c>
      <c r="C48" s="37" t="s">
        <v>39</v>
      </c>
      <c r="D48" s="38">
        <v>3</v>
      </c>
      <c r="E48" s="38">
        <v>2</v>
      </c>
      <c r="F48" s="39">
        <v>66.67</v>
      </c>
    </row>
    <row r="49" spans="2:6" ht="33" customHeight="1">
      <c r="B49" s="110" t="s">
        <v>85</v>
      </c>
      <c r="C49" s="111"/>
      <c r="D49" s="111"/>
      <c r="E49" s="111"/>
      <c r="F49" s="112"/>
    </row>
    <row r="50" spans="2:6" ht="68.25" customHeight="1">
      <c r="B50" s="65" t="s">
        <v>121</v>
      </c>
      <c r="C50" s="37" t="s">
        <v>34</v>
      </c>
      <c r="D50" s="38">
        <v>2</v>
      </c>
      <c r="E50" s="38">
        <v>1</v>
      </c>
      <c r="F50" s="39">
        <v>50</v>
      </c>
    </row>
    <row r="51" spans="2:6" ht="33.75" customHeight="1">
      <c r="B51" s="110" t="s">
        <v>86</v>
      </c>
      <c r="C51" s="111"/>
      <c r="D51" s="111"/>
      <c r="E51" s="111"/>
      <c r="F51" s="112"/>
    </row>
    <row r="52" spans="2:6" ht="59.25" customHeight="1">
      <c r="B52" s="65" t="s">
        <v>122</v>
      </c>
      <c r="C52" s="37" t="s">
        <v>40</v>
      </c>
      <c r="D52" s="38">
        <v>1</v>
      </c>
      <c r="E52" s="38">
        <v>0</v>
      </c>
      <c r="F52" s="39">
        <v>0</v>
      </c>
    </row>
    <row r="53" spans="2:6" ht="67.5" customHeight="1">
      <c r="B53" s="65" t="s">
        <v>123</v>
      </c>
      <c r="C53" s="37" t="s">
        <v>41</v>
      </c>
      <c r="D53" s="38">
        <v>1</v>
      </c>
      <c r="E53" s="38">
        <v>0</v>
      </c>
      <c r="F53" s="39">
        <v>0</v>
      </c>
    </row>
    <row r="54" spans="2:6" ht="67.5" customHeight="1">
      <c r="B54" s="65" t="s">
        <v>124</v>
      </c>
      <c r="C54" s="37" t="s">
        <v>42</v>
      </c>
      <c r="D54" s="38">
        <v>1</v>
      </c>
      <c r="E54" s="38">
        <v>0</v>
      </c>
      <c r="F54" s="39">
        <v>0</v>
      </c>
    </row>
    <row r="55" spans="2:6" ht="38.25" customHeight="1">
      <c r="B55" s="110" t="s">
        <v>87</v>
      </c>
      <c r="C55" s="111"/>
      <c r="D55" s="111"/>
      <c r="E55" s="111"/>
      <c r="F55" s="112"/>
    </row>
    <row r="56" spans="2:6" ht="93.75" customHeight="1">
      <c r="B56" s="65" t="s">
        <v>125</v>
      </c>
      <c r="C56" s="37" t="s">
        <v>43</v>
      </c>
      <c r="D56" s="38">
        <v>1</v>
      </c>
      <c r="E56" s="38">
        <v>0</v>
      </c>
      <c r="F56" s="39">
        <v>0</v>
      </c>
    </row>
    <row r="57" spans="2:6" ht="120.75" customHeight="1">
      <c r="B57" s="65" t="s">
        <v>126</v>
      </c>
      <c r="C57" s="37" t="s">
        <v>44</v>
      </c>
      <c r="D57" s="38">
        <v>70</v>
      </c>
      <c r="E57" s="38">
        <v>25</v>
      </c>
      <c r="F57" s="39">
        <v>35.714285714285715</v>
      </c>
    </row>
    <row r="58" spans="2:6" ht="96" customHeight="1">
      <c r="B58" s="65" t="s">
        <v>127</v>
      </c>
      <c r="C58" s="37" t="s">
        <v>45</v>
      </c>
      <c r="D58" s="38">
        <v>70</v>
      </c>
      <c r="E58" s="38">
        <v>10</v>
      </c>
      <c r="F58" s="39">
        <v>14.285714285714285</v>
      </c>
    </row>
    <row r="59" spans="2:6">
      <c r="F59" s="15"/>
    </row>
    <row r="60" spans="2:6">
      <c r="F60" s="15"/>
    </row>
    <row r="61" spans="2:6">
      <c r="F61" s="15"/>
    </row>
  </sheetData>
  <mergeCells count="16">
    <mergeCell ref="A1:E1"/>
    <mergeCell ref="A2:E2"/>
    <mergeCell ref="B51:F51"/>
    <mergeCell ref="B55:F55"/>
    <mergeCell ref="B32:F32"/>
    <mergeCell ref="B36:F36"/>
    <mergeCell ref="B39:F39"/>
    <mergeCell ref="B44:F44"/>
    <mergeCell ref="B47:F47"/>
    <mergeCell ref="B49:F49"/>
    <mergeCell ref="B28:F28"/>
    <mergeCell ref="B5:F5"/>
    <mergeCell ref="B9:F9"/>
    <mergeCell ref="B13:F13"/>
    <mergeCell ref="B18:F18"/>
    <mergeCell ref="B22:F22"/>
  </mergeCells>
  <pageMargins left="0.7" right="0.7" top="0.75" bottom="0.75" header="0.3" footer="0.3"/>
  <pageSetup orientation="portrait" horizontalDpi="4294967293" r:id="rId1"/>
</worksheet>
</file>

<file path=xl/worksheets/sheet11.xml><?xml version="1.0" encoding="utf-8"?>
<worksheet xmlns="http://schemas.openxmlformats.org/spreadsheetml/2006/main" xmlns:r="http://schemas.openxmlformats.org/officeDocument/2006/relationships">
  <dimension ref="A2:P22"/>
  <sheetViews>
    <sheetView view="pageLayout" topLeftCell="A7" zoomScale="80" zoomScaleNormal="55" zoomScalePageLayoutView="80" workbookViewId="0">
      <selection activeCell="G17" sqref="G17:H17"/>
    </sheetView>
  </sheetViews>
  <sheetFormatPr baseColWidth="10" defaultRowHeight="15"/>
  <cols>
    <col min="1" max="1" width="1.42578125" customWidth="1"/>
    <col min="2" max="2" width="58.28515625" customWidth="1"/>
    <col min="3" max="3" width="19.140625" customWidth="1"/>
    <col min="4" max="4" width="6.7109375" customWidth="1"/>
  </cols>
  <sheetData>
    <row r="2" spans="1:16">
      <c r="A2" s="109" t="s">
        <v>215</v>
      </c>
      <c r="B2" s="109"/>
      <c r="C2" s="109"/>
      <c r="D2" s="109"/>
      <c r="E2" s="109"/>
    </row>
    <row r="4" spans="1:16" ht="31.5" customHeight="1">
      <c r="B4" s="64" t="s">
        <v>179</v>
      </c>
      <c r="C4" s="51" t="s">
        <v>252</v>
      </c>
    </row>
    <row r="5" spans="1:16" ht="26.25">
      <c r="B5" s="26" t="s">
        <v>75</v>
      </c>
      <c r="C5" s="61">
        <v>45</v>
      </c>
      <c r="O5" t="s">
        <v>179</v>
      </c>
      <c r="P5" t="s">
        <v>194</v>
      </c>
    </row>
    <row r="6" spans="1:16" ht="26.25">
      <c r="B6" s="26" t="s">
        <v>76</v>
      </c>
      <c r="C6" s="61">
        <v>23.888888888888886</v>
      </c>
      <c r="O6" t="s">
        <v>180</v>
      </c>
      <c r="P6" s="15">
        <v>45</v>
      </c>
    </row>
    <row r="7" spans="1:16" ht="39">
      <c r="B7" s="26" t="s">
        <v>77</v>
      </c>
      <c r="C7" s="61">
        <v>25</v>
      </c>
      <c r="O7" t="s">
        <v>181</v>
      </c>
      <c r="P7" s="15">
        <v>23.888888888888886</v>
      </c>
    </row>
    <row r="8" spans="1:16" ht="39">
      <c r="B8" s="26" t="s">
        <v>172</v>
      </c>
      <c r="C8" s="61">
        <v>33.333333333333336</v>
      </c>
      <c r="O8" t="s">
        <v>182</v>
      </c>
      <c r="P8" s="15">
        <v>25</v>
      </c>
    </row>
    <row r="9" spans="1:16" ht="26.25">
      <c r="B9" s="26" t="s">
        <v>78</v>
      </c>
      <c r="C9" s="61">
        <v>46</v>
      </c>
      <c r="O9" t="s">
        <v>183</v>
      </c>
      <c r="P9" s="15">
        <v>33.333333333333336</v>
      </c>
    </row>
    <row r="10" spans="1:16" ht="39">
      <c r="B10" s="26" t="s">
        <v>79</v>
      </c>
      <c r="C10" s="61">
        <v>0</v>
      </c>
      <c r="O10" t="s">
        <v>184</v>
      </c>
      <c r="P10" s="15">
        <v>46</v>
      </c>
    </row>
    <row r="11" spans="1:16" ht="26.25" customHeight="1">
      <c r="B11" s="26" t="s">
        <v>80</v>
      </c>
      <c r="C11" s="61">
        <v>8.3333333333333339</v>
      </c>
      <c r="E11" s="134" t="s">
        <v>251</v>
      </c>
      <c r="F11" s="134"/>
      <c r="G11" s="134"/>
      <c r="H11" s="41"/>
      <c r="I11" s="41"/>
      <c r="J11" s="41"/>
      <c r="O11" t="s">
        <v>185</v>
      </c>
      <c r="P11" s="15">
        <v>0</v>
      </c>
    </row>
    <row r="12" spans="1:16" ht="26.25" customHeight="1">
      <c r="B12" s="26" t="s">
        <v>81</v>
      </c>
      <c r="C12" s="61">
        <v>17.857142857142858</v>
      </c>
      <c r="E12" s="133" t="s">
        <v>243</v>
      </c>
      <c r="F12" s="133"/>
      <c r="G12" s="133"/>
      <c r="H12" s="133"/>
      <c r="I12" s="133"/>
      <c r="J12" s="133"/>
      <c r="K12" s="133"/>
      <c r="O12" t="s">
        <v>186</v>
      </c>
      <c r="P12" s="15">
        <v>8.3333333333333339</v>
      </c>
    </row>
    <row r="13" spans="1:16" ht="39">
      <c r="B13" s="26" t="s">
        <v>82</v>
      </c>
      <c r="C13" s="61">
        <v>41.666666666666664</v>
      </c>
      <c r="E13" s="133"/>
      <c r="F13" s="133"/>
      <c r="G13" s="133"/>
      <c r="H13" s="133"/>
      <c r="I13" s="133"/>
      <c r="J13" s="133"/>
      <c r="K13" s="133"/>
      <c r="O13" t="s">
        <v>187</v>
      </c>
      <c r="P13" s="15">
        <v>17.857142857142858</v>
      </c>
    </row>
    <row r="14" spans="1:16" ht="39">
      <c r="B14" s="26" t="s">
        <v>83</v>
      </c>
      <c r="C14" s="61">
        <v>35.714285714285715</v>
      </c>
      <c r="E14" s="133"/>
      <c r="F14" s="133"/>
      <c r="G14" s="133"/>
      <c r="H14" s="133"/>
      <c r="I14" s="133"/>
      <c r="J14" s="133"/>
      <c r="K14" s="133"/>
      <c r="O14" t="s">
        <v>188</v>
      </c>
      <c r="P14" s="15">
        <v>41.666666666666664</v>
      </c>
    </row>
    <row r="15" spans="1:16" ht="26.25">
      <c r="B15" s="26" t="s">
        <v>84</v>
      </c>
      <c r="C15" s="61">
        <v>66.67</v>
      </c>
      <c r="E15" s="133"/>
      <c r="F15" s="133"/>
      <c r="G15" s="133"/>
      <c r="H15" s="133"/>
      <c r="I15" s="133"/>
      <c r="J15" s="133"/>
      <c r="K15" s="133"/>
      <c r="O15" t="s">
        <v>189</v>
      </c>
      <c r="P15" s="15">
        <v>35.714285714285715</v>
      </c>
    </row>
    <row r="16" spans="1:16" ht="26.25">
      <c r="B16" s="26" t="s">
        <v>85</v>
      </c>
      <c r="C16" s="61">
        <v>50</v>
      </c>
      <c r="F16" s="16"/>
      <c r="G16" s="16"/>
      <c r="H16" s="16"/>
      <c r="O16" t="s">
        <v>190</v>
      </c>
      <c r="P16" s="15">
        <v>66.67</v>
      </c>
    </row>
    <row r="17" spans="2:16" ht="39">
      <c r="B17" s="26" t="s">
        <v>86</v>
      </c>
      <c r="C17" s="61">
        <v>0</v>
      </c>
      <c r="F17" s="16"/>
      <c r="G17" s="16"/>
      <c r="H17" s="16"/>
      <c r="O17" t="s">
        <v>191</v>
      </c>
      <c r="P17" s="15">
        <v>50</v>
      </c>
    </row>
    <row r="18" spans="2:16" ht="39">
      <c r="B18" s="26" t="s">
        <v>87</v>
      </c>
      <c r="C18" s="61">
        <v>16.666666666666668</v>
      </c>
      <c r="F18" s="16"/>
      <c r="G18" s="16"/>
      <c r="H18" s="16"/>
      <c r="O18" t="s">
        <v>192</v>
      </c>
      <c r="P18" s="15">
        <v>0</v>
      </c>
    </row>
    <row r="19" spans="2:16" ht="34.5" customHeight="1">
      <c r="B19" s="57" t="s">
        <v>176</v>
      </c>
      <c r="C19" s="77">
        <f>AVERAGE(C5:C18)</f>
        <v>29.295022675736963</v>
      </c>
      <c r="O19" t="s">
        <v>193</v>
      </c>
      <c r="P19" s="15">
        <v>16.666666666666668</v>
      </c>
    </row>
    <row r="20" spans="2:16">
      <c r="B20" s="78"/>
      <c r="C20" s="78"/>
    </row>
    <row r="21" spans="2:16">
      <c r="B21" s="78"/>
      <c r="C21" s="78"/>
    </row>
    <row r="22" spans="2:16">
      <c r="B22" s="78"/>
      <c r="C22" s="78"/>
    </row>
  </sheetData>
  <mergeCells count="3">
    <mergeCell ref="A2:E2"/>
    <mergeCell ref="E12:K15"/>
    <mergeCell ref="E11:G11"/>
  </mergeCells>
  <pageMargins left="0.7" right="0.7" top="0.75" bottom="0.75" header="0.3" footer="0.3"/>
  <pageSetup paperSize="9" orientation="portrait" horizontalDpi="4294967292" r:id="rId1"/>
  <drawing r:id="rId2"/>
</worksheet>
</file>

<file path=xl/worksheets/sheet12.xml><?xml version="1.0" encoding="utf-8"?>
<worksheet xmlns="http://schemas.openxmlformats.org/spreadsheetml/2006/main" xmlns:r="http://schemas.openxmlformats.org/officeDocument/2006/relationships">
  <dimension ref="A2:G35"/>
  <sheetViews>
    <sheetView view="pageLayout" topLeftCell="A19" zoomScale="85" zoomScaleNormal="100" zoomScalePageLayoutView="85" workbookViewId="0">
      <selection activeCell="C26" sqref="C26"/>
    </sheetView>
  </sheetViews>
  <sheetFormatPr baseColWidth="10" defaultRowHeight="12.75"/>
  <cols>
    <col min="1" max="1" width="7.5703125" style="18" customWidth="1"/>
    <col min="2" max="2" width="37.42578125" style="18" customWidth="1"/>
    <col min="3" max="3" width="21.140625" style="42" customWidth="1"/>
    <col min="4" max="6" width="11.42578125" style="18"/>
    <col min="7" max="7" width="39.28515625" style="18" customWidth="1"/>
    <col min="8" max="16384" width="11.42578125" style="18"/>
  </cols>
  <sheetData>
    <row r="2" spans="1:3" ht="15">
      <c r="A2" s="28" t="s">
        <v>216</v>
      </c>
    </row>
    <row r="4" spans="1:3" ht="18" customHeight="1">
      <c r="B4" s="46" t="s">
        <v>48</v>
      </c>
      <c r="C4" s="46" t="s">
        <v>253</v>
      </c>
    </row>
    <row r="5" spans="1:3" ht="18" customHeight="1">
      <c r="B5" s="40" t="s">
        <v>58</v>
      </c>
      <c r="C5" s="45">
        <v>41.666666666666664</v>
      </c>
    </row>
    <row r="6" spans="1:3" ht="18" customHeight="1">
      <c r="B6" s="40" t="s">
        <v>56</v>
      </c>
      <c r="C6" s="45">
        <v>0</v>
      </c>
    </row>
    <row r="7" spans="1:3" ht="18" customHeight="1">
      <c r="B7" s="40" t="s">
        <v>53</v>
      </c>
      <c r="C7" s="45">
        <v>21.476190476190474</v>
      </c>
    </row>
    <row r="8" spans="1:3" ht="18" customHeight="1">
      <c r="B8" s="40" t="s">
        <v>55</v>
      </c>
      <c r="C8" s="45">
        <v>35.714285714285715</v>
      </c>
    </row>
    <row r="9" spans="1:3" ht="18" customHeight="1">
      <c r="B9" s="40" t="s">
        <v>60</v>
      </c>
      <c r="C9" s="45">
        <v>66.66</v>
      </c>
    </row>
    <row r="10" spans="1:3" ht="18" customHeight="1">
      <c r="B10" s="40" t="s">
        <v>57</v>
      </c>
      <c r="C10" s="45">
        <v>46</v>
      </c>
    </row>
    <row r="11" spans="1:3" ht="18" customHeight="1">
      <c r="B11" s="40" t="s">
        <v>54</v>
      </c>
      <c r="C11" s="45">
        <v>25</v>
      </c>
    </row>
    <row r="12" spans="1:3" ht="18" customHeight="1">
      <c r="B12" s="40" t="s">
        <v>61</v>
      </c>
      <c r="C12" s="45">
        <v>50</v>
      </c>
    </row>
    <row r="13" spans="1:3" ht="18" customHeight="1">
      <c r="B13" s="40" t="s">
        <v>51</v>
      </c>
      <c r="C13" s="45">
        <v>45</v>
      </c>
    </row>
    <row r="14" spans="1:3" ht="18" customHeight="1">
      <c r="B14" s="40" t="s">
        <v>52</v>
      </c>
      <c r="C14" s="45">
        <v>8.3333333333333339</v>
      </c>
    </row>
    <row r="15" spans="1:3" ht="18" customHeight="1">
      <c r="B15" s="40" t="s">
        <v>59</v>
      </c>
      <c r="C15" s="45">
        <v>33.333333333333336</v>
      </c>
    </row>
    <row r="16" spans="1:3" ht="18" customHeight="1">
      <c r="B16" s="40" t="s">
        <v>174</v>
      </c>
      <c r="C16" s="45">
        <v>0</v>
      </c>
    </row>
    <row r="17" spans="1:7" ht="18" customHeight="1">
      <c r="B17" s="40" t="s">
        <v>173</v>
      </c>
      <c r="C17" s="45">
        <v>16.666666666666668</v>
      </c>
    </row>
    <row r="18" spans="1:7">
      <c r="B18" s="35"/>
      <c r="C18" s="44"/>
    </row>
    <row r="22" spans="1:7" ht="153" customHeight="1">
      <c r="G22" s="34"/>
    </row>
    <row r="28" spans="1:7">
      <c r="A28" s="43" t="s">
        <v>251</v>
      </c>
    </row>
    <row r="29" spans="1:7">
      <c r="A29" s="126" t="s">
        <v>244</v>
      </c>
      <c r="B29" s="126"/>
      <c r="C29" s="126"/>
      <c r="D29" s="126"/>
    </row>
    <row r="30" spans="1:7">
      <c r="A30" s="126"/>
      <c r="B30" s="126"/>
      <c r="C30" s="126"/>
      <c r="D30" s="126"/>
    </row>
    <row r="31" spans="1:7">
      <c r="A31" s="126"/>
      <c r="B31" s="126"/>
      <c r="C31" s="126"/>
      <c r="D31" s="126"/>
    </row>
    <row r="32" spans="1:7" ht="9.75" customHeight="1">
      <c r="A32" s="126"/>
      <c r="B32" s="126"/>
      <c r="C32" s="126"/>
      <c r="D32" s="126"/>
    </row>
    <row r="33" spans="1:4" hidden="1">
      <c r="A33" s="126"/>
      <c r="B33" s="126"/>
      <c r="C33" s="126"/>
      <c r="D33" s="126"/>
    </row>
    <row r="34" spans="1:4" hidden="1">
      <c r="A34" s="126"/>
      <c r="B34" s="126"/>
      <c r="C34" s="126"/>
      <c r="D34" s="126"/>
    </row>
    <row r="35" spans="1:4">
      <c r="A35" s="126"/>
      <c r="B35" s="126"/>
      <c r="C35" s="126"/>
      <c r="D35" s="126"/>
    </row>
  </sheetData>
  <mergeCells count="1">
    <mergeCell ref="A29:D3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dimension ref="A1:E59"/>
  <sheetViews>
    <sheetView view="pageLayout" zoomScaleNormal="100" workbookViewId="0">
      <selection activeCell="B57" sqref="B57"/>
    </sheetView>
  </sheetViews>
  <sheetFormatPr baseColWidth="10" defaultRowHeight="12.75"/>
  <cols>
    <col min="1" max="1" width="37.85546875" style="18" customWidth="1"/>
    <col min="2" max="2" width="18.140625" style="18" customWidth="1"/>
    <col min="3" max="3" width="10.42578125" style="18" customWidth="1"/>
    <col min="4" max="4" width="8.42578125" style="18" customWidth="1"/>
    <col min="5" max="5" width="12.140625" style="18" customWidth="1"/>
    <col min="6" max="16384" width="11.42578125" style="18"/>
  </cols>
  <sheetData>
    <row r="1" spans="1:5" ht="15">
      <c r="A1" s="28" t="s">
        <v>225</v>
      </c>
    </row>
    <row r="2" spans="1:5" ht="15">
      <c r="A2" s="28" t="s">
        <v>217</v>
      </c>
    </row>
    <row r="4" spans="1:5" ht="30" customHeight="1">
      <c r="A4" s="51" t="s">
        <v>178</v>
      </c>
      <c r="B4" s="51" t="s">
        <v>2</v>
      </c>
      <c r="C4" s="51" t="s">
        <v>205</v>
      </c>
      <c r="D4" s="51" t="s">
        <v>206</v>
      </c>
      <c r="E4" s="51" t="s">
        <v>252</v>
      </c>
    </row>
    <row r="5" spans="1:5" ht="21" customHeight="1">
      <c r="A5" s="113" t="s">
        <v>75</v>
      </c>
      <c r="B5" s="114"/>
      <c r="C5" s="114"/>
      <c r="D5" s="114"/>
      <c r="E5" s="115"/>
    </row>
    <row r="6" spans="1:5" ht="29.25" customHeight="1">
      <c r="A6" s="66" t="s">
        <v>88</v>
      </c>
      <c r="B6" s="37" t="s">
        <v>18</v>
      </c>
      <c r="C6" s="68">
        <v>5</v>
      </c>
      <c r="D6" s="68">
        <v>3</v>
      </c>
      <c r="E6" s="69">
        <v>60</v>
      </c>
    </row>
    <row r="7" spans="1:5" ht="38.25">
      <c r="A7" s="65" t="s">
        <v>89</v>
      </c>
      <c r="B7" s="37" t="s">
        <v>19</v>
      </c>
      <c r="C7" s="70">
        <v>1</v>
      </c>
      <c r="D7" s="70">
        <v>0</v>
      </c>
      <c r="E7" s="69">
        <v>0</v>
      </c>
    </row>
    <row r="8" spans="1:5" ht="38.25">
      <c r="A8" s="65" t="s">
        <v>90</v>
      </c>
      <c r="B8" s="37" t="s">
        <v>21</v>
      </c>
      <c r="C8" s="68">
        <v>50</v>
      </c>
      <c r="D8" s="68">
        <v>38</v>
      </c>
      <c r="E8" s="69">
        <v>76</v>
      </c>
    </row>
    <row r="9" spans="1:5" ht="30.75" customHeight="1">
      <c r="A9" s="121" t="s">
        <v>76</v>
      </c>
      <c r="B9" s="122"/>
      <c r="C9" s="122"/>
      <c r="D9" s="122"/>
      <c r="E9" s="123"/>
    </row>
    <row r="10" spans="1:5" ht="76.5">
      <c r="A10" s="66" t="s">
        <v>91</v>
      </c>
      <c r="B10" s="37" t="s">
        <v>20</v>
      </c>
      <c r="C10" s="68">
        <v>2</v>
      </c>
      <c r="D10" s="68">
        <v>2</v>
      </c>
      <c r="E10" s="69">
        <v>100</v>
      </c>
    </row>
    <row r="11" spans="1:5" ht="51">
      <c r="A11" s="66" t="s">
        <v>92</v>
      </c>
      <c r="B11" s="37" t="s">
        <v>177</v>
      </c>
      <c r="C11" s="68">
        <v>60</v>
      </c>
      <c r="D11" s="68">
        <v>5</v>
      </c>
      <c r="E11" s="69">
        <v>8.3333333333333321</v>
      </c>
    </row>
    <row r="12" spans="1:5" ht="63.75">
      <c r="A12" s="66" t="s">
        <v>93</v>
      </c>
      <c r="B12" s="37" t="s">
        <v>22</v>
      </c>
      <c r="C12" s="68">
        <v>3</v>
      </c>
      <c r="D12" s="68">
        <v>2</v>
      </c>
      <c r="E12" s="69">
        <v>66.666666666666657</v>
      </c>
    </row>
    <row r="13" spans="1:5" ht="26.25" customHeight="1">
      <c r="A13" s="121" t="s">
        <v>77</v>
      </c>
      <c r="B13" s="122"/>
      <c r="C13" s="122"/>
      <c r="D13" s="122"/>
      <c r="E13" s="123"/>
    </row>
    <row r="14" spans="1:5" ht="38.25">
      <c r="A14" s="66" t="s">
        <v>94</v>
      </c>
      <c r="B14" s="37" t="s">
        <v>23</v>
      </c>
      <c r="C14" s="70">
        <v>0</v>
      </c>
      <c r="D14" s="70">
        <v>0</v>
      </c>
      <c r="E14" s="69">
        <v>0</v>
      </c>
    </row>
    <row r="15" spans="1:5" ht="51">
      <c r="A15" s="65" t="s">
        <v>95</v>
      </c>
      <c r="B15" s="37" t="s">
        <v>24</v>
      </c>
      <c r="C15" s="68">
        <v>1</v>
      </c>
      <c r="D15" s="68">
        <v>0</v>
      </c>
      <c r="E15" s="69">
        <v>0</v>
      </c>
    </row>
    <row r="16" spans="1:5" ht="38.25">
      <c r="A16" s="65" t="s">
        <v>96</v>
      </c>
      <c r="B16" s="37" t="s">
        <v>25</v>
      </c>
      <c r="C16" s="68">
        <v>1</v>
      </c>
      <c r="D16" s="68">
        <v>1</v>
      </c>
      <c r="E16" s="69">
        <v>100</v>
      </c>
    </row>
    <row r="17" spans="1:5" ht="33" customHeight="1">
      <c r="A17" s="65" t="s">
        <v>97</v>
      </c>
      <c r="B17" s="37" t="s">
        <v>26</v>
      </c>
      <c r="C17" s="68">
        <v>1</v>
      </c>
      <c r="D17" s="68">
        <v>0</v>
      </c>
      <c r="E17" s="69">
        <v>0</v>
      </c>
    </row>
    <row r="18" spans="1:5" ht="27.75" customHeight="1">
      <c r="A18" s="121" t="s">
        <v>172</v>
      </c>
      <c r="B18" s="122"/>
      <c r="C18" s="122"/>
      <c r="D18" s="122"/>
      <c r="E18" s="123"/>
    </row>
    <row r="19" spans="1:5" ht="25.5">
      <c r="A19" s="65" t="s">
        <v>98</v>
      </c>
      <c r="B19" s="37" t="s">
        <v>27</v>
      </c>
      <c r="C19" s="68">
        <v>5</v>
      </c>
      <c r="D19" s="68">
        <v>5</v>
      </c>
      <c r="E19" s="69">
        <v>100</v>
      </c>
    </row>
    <row r="20" spans="1:5" ht="34.5" customHeight="1">
      <c r="A20" s="66" t="s">
        <v>99</v>
      </c>
      <c r="B20" s="37" t="s">
        <v>28</v>
      </c>
      <c r="C20" s="68">
        <v>0</v>
      </c>
      <c r="D20" s="68">
        <v>0</v>
      </c>
      <c r="E20" s="69">
        <v>0</v>
      </c>
    </row>
    <row r="21" spans="1:5" ht="51">
      <c r="A21" s="65" t="s">
        <v>100</v>
      </c>
      <c r="B21" s="37" t="s">
        <v>29</v>
      </c>
      <c r="C21" s="68">
        <v>2</v>
      </c>
      <c r="D21" s="68">
        <v>1</v>
      </c>
      <c r="E21" s="69">
        <v>50</v>
      </c>
    </row>
    <row r="22" spans="1:5" ht="27" customHeight="1">
      <c r="A22" s="121" t="s">
        <v>78</v>
      </c>
      <c r="B22" s="122"/>
      <c r="C22" s="122"/>
      <c r="D22" s="122"/>
      <c r="E22" s="123"/>
    </row>
    <row r="23" spans="1:5" ht="25.5">
      <c r="A23" s="66" t="s">
        <v>101</v>
      </c>
      <c r="B23" s="37" t="s">
        <v>30</v>
      </c>
      <c r="C23" s="68">
        <v>2</v>
      </c>
      <c r="D23" s="68">
        <v>1</v>
      </c>
      <c r="E23" s="69">
        <v>50</v>
      </c>
    </row>
    <row r="24" spans="1:5" ht="38.25">
      <c r="A24" s="66" t="s">
        <v>102</v>
      </c>
      <c r="B24" s="37" t="s">
        <v>31</v>
      </c>
      <c r="C24" s="68">
        <v>1</v>
      </c>
      <c r="D24" s="68">
        <v>1</v>
      </c>
      <c r="E24" s="69">
        <v>100</v>
      </c>
    </row>
    <row r="25" spans="1:5" ht="38.25">
      <c r="A25" s="66" t="s">
        <v>103</v>
      </c>
      <c r="B25" s="37" t="s">
        <v>30</v>
      </c>
      <c r="C25" s="68">
        <v>40</v>
      </c>
      <c r="D25" s="68">
        <v>15</v>
      </c>
      <c r="E25" s="69">
        <v>37.5</v>
      </c>
    </row>
    <row r="26" spans="1:5" ht="38.25">
      <c r="A26" s="66" t="s">
        <v>104</v>
      </c>
      <c r="B26" s="37" t="s">
        <v>32</v>
      </c>
      <c r="C26" s="68">
        <v>1</v>
      </c>
      <c r="D26" s="68">
        <v>0</v>
      </c>
      <c r="E26" s="69">
        <v>0</v>
      </c>
    </row>
    <row r="27" spans="1:5" ht="38.25">
      <c r="A27" s="66" t="s">
        <v>105</v>
      </c>
      <c r="B27" s="37" t="s">
        <v>33</v>
      </c>
      <c r="C27" s="68">
        <v>3</v>
      </c>
      <c r="D27" s="68">
        <v>2</v>
      </c>
      <c r="E27" s="69">
        <v>66.666666666666657</v>
      </c>
    </row>
    <row r="28" spans="1:5" ht="32.25" customHeight="1">
      <c r="A28" s="110" t="s">
        <v>79</v>
      </c>
      <c r="B28" s="111"/>
      <c r="C28" s="111"/>
      <c r="D28" s="111"/>
      <c r="E28" s="112"/>
    </row>
    <row r="29" spans="1:5" ht="38.25">
      <c r="A29" s="65" t="s">
        <v>106</v>
      </c>
      <c r="B29" s="37" t="s">
        <v>31</v>
      </c>
      <c r="C29" s="68">
        <v>1</v>
      </c>
      <c r="D29" s="68">
        <v>0</v>
      </c>
      <c r="E29" s="69">
        <v>0</v>
      </c>
    </row>
    <row r="30" spans="1:5" ht="38.25">
      <c r="A30" s="65" t="s">
        <v>107</v>
      </c>
      <c r="B30" s="37" t="s">
        <v>31</v>
      </c>
      <c r="C30" s="68">
        <v>1</v>
      </c>
      <c r="D30" s="68">
        <v>0</v>
      </c>
      <c r="E30" s="69">
        <v>0</v>
      </c>
    </row>
    <row r="31" spans="1:5" ht="51">
      <c r="A31" s="65" t="s">
        <v>108</v>
      </c>
      <c r="B31" s="37" t="s">
        <v>31</v>
      </c>
      <c r="C31" s="68">
        <v>1</v>
      </c>
      <c r="D31" s="68">
        <v>0</v>
      </c>
      <c r="E31" s="69">
        <v>0</v>
      </c>
    </row>
    <row r="32" spans="1:5" ht="19.5" customHeight="1">
      <c r="A32" s="113" t="s">
        <v>80</v>
      </c>
      <c r="B32" s="114"/>
      <c r="C32" s="114"/>
      <c r="D32" s="114"/>
      <c r="E32" s="115"/>
    </row>
    <row r="33" spans="1:5" ht="25.5">
      <c r="A33" s="65" t="s">
        <v>109</v>
      </c>
      <c r="B33" s="37" t="s">
        <v>34</v>
      </c>
      <c r="C33" s="68">
        <v>1</v>
      </c>
      <c r="D33" s="68">
        <v>1</v>
      </c>
      <c r="E33" s="69">
        <v>100</v>
      </c>
    </row>
    <row r="34" spans="1:5" ht="29.25" customHeight="1">
      <c r="A34" s="65" t="s">
        <v>110</v>
      </c>
      <c r="B34" s="37" t="s">
        <v>31</v>
      </c>
      <c r="C34" s="70">
        <v>1</v>
      </c>
      <c r="D34" s="70">
        <v>0.15</v>
      </c>
      <c r="E34" s="69">
        <v>15</v>
      </c>
    </row>
    <row r="35" spans="1:5" ht="31.5" customHeight="1">
      <c r="A35" s="65" t="s">
        <v>111</v>
      </c>
      <c r="B35" s="37" t="s">
        <v>31</v>
      </c>
      <c r="C35" s="70">
        <v>1</v>
      </c>
      <c r="D35" s="70">
        <v>0.05</v>
      </c>
      <c r="E35" s="69">
        <v>5</v>
      </c>
    </row>
    <row r="36" spans="1:5" ht="27" customHeight="1">
      <c r="A36" s="121" t="s">
        <v>81</v>
      </c>
      <c r="B36" s="122"/>
      <c r="C36" s="122"/>
      <c r="D36" s="122"/>
      <c r="E36" s="123"/>
    </row>
    <row r="37" spans="1:5" ht="38.25">
      <c r="A37" s="65" t="s">
        <v>112</v>
      </c>
      <c r="B37" s="37" t="s">
        <v>35</v>
      </c>
      <c r="C37" s="68">
        <v>20</v>
      </c>
      <c r="D37" s="68">
        <v>17</v>
      </c>
      <c r="E37" s="69">
        <v>85</v>
      </c>
    </row>
    <row r="38" spans="1:5" ht="35.25" customHeight="1">
      <c r="A38" s="65" t="s">
        <v>113</v>
      </c>
      <c r="B38" s="37" t="s">
        <v>31</v>
      </c>
      <c r="C38" s="68">
        <v>1</v>
      </c>
      <c r="D38" s="68">
        <v>0</v>
      </c>
      <c r="E38" s="69">
        <v>0</v>
      </c>
    </row>
    <row r="39" spans="1:5" ht="33.75" customHeight="1">
      <c r="A39" s="121" t="s">
        <v>82</v>
      </c>
      <c r="B39" s="122"/>
      <c r="C39" s="122"/>
      <c r="D39" s="122"/>
      <c r="E39" s="123"/>
    </row>
    <row r="40" spans="1:5" ht="33" customHeight="1">
      <c r="A40" s="65" t="s">
        <v>114</v>
      </c>
      <c r="B40" s="37" t="s">
        <v>34</v>
      </c>
      <c r="C40" s="68">
        <v>1</v>
      </c>
      <c r="D40" s="68">
        <v>0</v>
      </c>
      <c r="E40" s="69">
        <v>0</v>
      </c>
    </row>
    <row r="41" spans="1:5" ht="30.75" customHeight="1">
      <c r="A41" s="65" t="s">
        <v>115</v>
      </c>
      <c r="B41" s="37" t="s">
        <v>36</v>
      </c>
      <c r="C41" s="68">
        <v>5</v>
      </c>
      <c r="D41" s="68">
        <v>5</v>
      </c>
      <c r="E41" s="69">
        <v>100</v>
      </c>
    </row>
    <row r="42" spans="1:5" ht="30" customHeight="1">
      <c r="A42" s="65" t="s">
        <v>116</v>
      </c>
      <c r="B42" s="37" t="s">
        <v>37</v>
      </c>
      <c r="C42" s="70">
        <v>1</v>
      </c>
      <c r="D42" s="70">
        <v>0.25</v>
      </c>
      <c r="E42" s="69">
        <v>25</v>
      </c>
    </row>
    <row r="43" spans="1:5" ht="38.25">
      <c r="A43" s="65" t="s">
        <v>117</v>
      </c>
      <c r="B43" s="37" t="s">
        <v>35</v>
      </c>
      <c r="C43" s="68">
        <v>3</v>
      </c>
      <c r="D43" s="68">
        <v>2</v>
      </c>
      <c r="E43" s="69">
        <v>66.666666666666657</v>
      </c>
    </row>
    <row r="44" spans="1:5" ht="27" customHeight="1">
      <c r="A44" s="121" t="s">
        <v>83</v>
      </c>
      <c r="B44" s="122"/>
      <c r="C44" s="122"/>
      <c r="D44" s="122"/>
      <c r="E44" s="123"/>
    </row>
    <row r="45" spans="1:5" ht="38.25">
      <c r="A45" s="66" t="s">
        <v>118</v>
      </c>
      <c r="B45" s="37" t="s">
        <v>34</v>
      </c>
      <c r="C45" s="68">
        <v>0</v>
      </c>
      <c r="D45" s="68">
        <v>0</v>
      </c>
      <c r="E45" s="69">
        <v>0</v>
      </c>
    </row>
    <row r="46" spans="1:5" ht="25.5">
      <c r="A46" s="66" t="s">
        <v>119</v>
      </c>
      <c r="B46" s="37" t="s">
        <v>38</v>
      </c>
      <c r="C46" s="68">
        <v>70</v>
      </c>
      <c r="D46" s="68">
        <v>54</v>
      </c>
      <c r="E46" s="69">
        <v>77.142857142857153</v>
      </c>
    </row>
    <row r="47" spans="1:5" ht="27.75" customHeight="1">
      <c r="A47" s="121" t="s">
        <v>84</v>
      </c>
      <c r="B47" s="122"/>
      <c r="C47" s="122"/>
      <c r="D47" s="122"/>
      <c r="E47" s="123"/>
    </row>
    <row r="48" spans="1:5" ht="51">
      <c r="A48" s="66" t="s">
        <v>120</v>
      </c>
      <c r="B48" s="37" t="s">
        <v>39</v>
      </c>
      <c r="C48" s="68">
        <v>3</v>
      </c>
      <c r="D48" s="68">
        <v>2</v>
      </c>
      <c r="E48" s="69">
        <v>66.67</v>
      </c>
    </row>
    <row r="49" spans="1:5" ht="29.25" customHeight="1">
      <c r="A49" s="121" t="s">
        <v>85</v>
      </c>
      <c r="B49" s="135"/>
      <c r="C49" s="135"/>
      <c r="D49" s="135"/>
      <c r="E49" s="136"/>
    </row>
    <row r="50" spans="1:5" ht="53.25" customHeight="1">
      <c r="A50" s="66" t="s">
        <v>121</v>
      </c>
      <c r="B50" s="37" t="s">
        <v>34</v>
      </c>
      <c r="C50" s="68">
        <v>3</v>
      </c>
      <c r="D50" s="68">
        <v>1</v>
      </c>
      <c r="E50" s="69">
        <v>33.333333333333329</v>
      </c>
    </row>
    <row r="51" spans="1:5" ht="28.5" customHeight="1">
      <c r="A51" s="121" t="s">
        <v>86</v>
      </c>
      <c r="B51" s="122"/>
      <c r="C51" s="122"/>
      <c r="D51" s="122"/>
      <c r="E51" s="123"/>
    </row>
    <row r="52" spans="1:5" ht="51">
      <c r="A52" s="65" t="s">
        <v>122</v>
      </c>
      <c r="B52" s="37" t="s">
        <v>40</v>
      </c>
      <c r="C52" s="68">
        <v>1</v>
      </c>
      <c r="D52" s="68">
        <v>0</v>
      </c>
      <c r="E52" s="69">
        <v>0</v>
      </c>
    </row>
    <row r="53" spans="1:5" ht="51">
      <c r="A53" s="65" t="s">
        <v>123</v>
      </c>
      <c r="B53" s="37" t="s">
        <v>41</v>
      </c>
      <c r="C53" s="68">
        <v>1</v>
      </c>
      <c r="D53" s="68">
        <v>0</v>
      </c>
      <c r="E53" s="69">
        <v>0</v>
      </c>
    </row>
    <row r="54" spans="1:5" ht="51">
      <c r="A54" s="65" t="s">
        <v>124</v>
      </c>
      <c r="B54" s="37" t="s">
        <v>42</v>
      </c>
      <c r="C54" s="68">
        <v>1</v>
      </c>
      <c r="D54" s="68">
        <v>0</v>
      </c>
      <c r="E54" s="69">
        <v>0</v>
      </c>
    </row>
    <row r="55" spans="1:5" ht="30" customHeight="1">
      <c r="A55" s="121" t="s">
        <v>87</v>
      </c>
      <c r="B55" s="122"/>
      <c r="C55" s="122"/>
      <c r="D55" s="122"/>
      <c r="E55" s="123"/>
    </row>
    <row r="56" spans="1:5" ht="63.75">
      <c r="A56" s="66" t="s">
        <v>125</v>
      </c>
      <c r="B56" s="37" t="s">
        <v>43</v>
      </c>
      <c r="C56" s="68">
        <v>1</v>
      </c>
      <c r="D56" s="68">
        <v>0</v>
      </c>
      <c r="E56" s="69">
        <v>0</v>
      </c>
    </row>
    <row r="57" spans="1:5" ht="102">
      <c r="A57" s="65" t="s">
        <v>126</v>
      </c>
      <c r="B57" s="37" t="s">
        <v>44</v>
      </c>
      <c r="C57" s="68">
        <v>70</v>
      </c>
      <c r="D57" s="68">
        <v>25</v>
      </c>
      <c r="E57" s="69">
        <v>35.714285714285715</v>
      </c>
    </row>
    <row r="58" spans="1:5" ht="76.5">
      <c r="A58" s="65" t="s">
        <v>127</v>
      </c>
      <c r="B58" s="37" t="s">
        <v>45</v>
      </c>
      <c r="C58" s="68">
        <v>70</v>
      </c>
      <c r="D58" s="68">
        <v>10</v>
      </c>
      <c r="E58" s="69">
        <v>14.285714285714285</v>
      </c>
    </row>
    <row r="59" spans="1:5">
      <c r="E59" s="24"/>
    </row>
  </sheetData>
  <mergeCells count="14">
    <mergeCell ref="A28:E28"/>
    <mergeCell ref="A5:E5"/>
    <mergeCell ref="A9:E9"/>
    <mergeCell ref="A13:E13"/>
    <mergeCell ref="A18:E18"/>
    <mergeCell ref="A22:E22"/>
    <mergeCell ref="A51:E51"/>
    <mergeCell ref="A55:E55"/>
    <mergeCell ref="A32:E32"/>
    <mergeCell ref="A36:E36"/>
    <mergeCell ref="A39:E39"/>
    <mergeCell ref="A44:E44"/>
    <mergeCell ref="A47:E47"/>
    <mergeCell ref="A49:E4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2:P69"/>
  <sheetViews>
    <sheetView view="pageLayout" topLeftCell="A34" zoomScale="55" zoomScaleNormal="100" zoomScalePageLayoutView="55" workbookViewId="0">
      <selection activeCell="A65" sqref="A65:D69"/>
    </sheetView>
  </sheetViews>
  <sheetFormatPr baseColWidth="10" defaultRowHeight="12.75"/>
  <cols>
    <col min="1" max="1" width="3.7109375" style="18" customWidth="1"/>
    <col min="2" max="2" width="52.28515625" style="18" customWidth="1"/>
    <col min="3" max="3" width="14.42578125" style="18" customWidth="1"/>
    <col min="4" max="5" width="11.42578125" style="18"/>
    <col min="6" max="6" width="32.85546875" style="18" customWidth="1"/>
    <col min="7" max="16384" width="11.42578125" style="18"/>
  </cols>
  <sheetData>
    <row r="2" spans="1:8">
      <c r="A2" s="43" t="s">
        <v>218</v>
      </c>
    </row>
    <row r="4" spans="1:8" ht="30" customHeight="1">
      <c r="B4" s="52" t="s">
        <v>179</v>
      </c>
      <c r="C4" s="51" t="s">
        <v>252</v>
      </c>
      <c r="G4" s="18" t="s">
        <v>179</v>
      </c>
      <c r="H4" s="18" t="s">
        <v>194</v>
      </c>
    </row>
    <row r="5" spans="1:8" ht="25.5">
      <c r="B5" s="26" t="s">
        <v>75</v>
      </c>
      <c r="C5" s="45">
        <v>45.333333333333336</v>
      </c>
      <c r="G5" s="18" t="s">
        <v>180</v>
      </c>
      <c r="H5" s="24">
        <v>45.333333333333336</v>
      </c>
    </row>
    <row r="6" spans="1:8" ht="38.25">
      <c r="B6" s="26" t="s">
        <v>76</v>
      </c>
      <c r="C6" s="45">
        <v>58.333333333333336</v>
      </c>
      <c r="G6" s="18" t="s">
        <v>181</v>
      </c>
      <c r="H6" s="24">
        <v>58.333333333333336</v>
      </c>
    </row>
    <row r="7" spans="1:8" ht="38.25">
      <c r="B7" s="26" t="s">
        <v>77</v>
      </c>
      <c r="C7" s="45">
        <v>25</v>
      </c>
      <c r="G7" s="18" t="s">
        <v>182</v>
      </c>
      <c r="H7" s="24">
        <v>25</v>
      </c>
    </row>
    <row r="8" spans="1:8" ht="38.25">
      <c r="B8" s="26" t="s">
        <v>172</v>
      </c>
      <c r="C8" s="45">
        <v>50</v>
      </c>
      <c r="G8" s="18" t="s">
        <v>183</v>
      </c>
      <c r="H8" s="24">
        <v>50</v>
      </c>
    </row>
    <row r="9" spans="1:8" ht="38.25">
      <c r="B9" s="26" t="s">
        <v>78</v>
      </c>
      <c r="C9" s="45">
        <v>50.833333333333329</v>
      </c>
      <c r="G9" s="18" t="s">
        <v>184</v>
      </c>
      <c r="H9" s="24">
        <v>50.833333333333329</v>
      </c>
    </row>
    <row r="10" spans="1:8" ht="38.25">
      <c r="B10" s="26" t="s">
        <v>79</v>
      </c>
      <c r="C10" s="45">
        <v>0</v>
      </c>
      <c r="G10" s="18" t="s">
        <v>185</v>
      </c>
      <c r="H10" s="24">
        <v>0</v>
      </c>
    </row>
    <row r="11" spans="1:8" ht="25.5">
      <c r="B11" s="26" t="s">
        <v>80</v>
      </c>
      <c r="C11" s="45">
        <v>40</v>
      </c>
      <c r="G11" s="18" t="s">
        <v>186</v>
      </c>
      <c r="H11" s="24">
        <v>40</v>
      </c>
    </row>
    <row r="12" spans="1:8" ht="25.5">
      <c r="B12" s="26" t="s">
        <v>81</v>
      </c>
      <c r="C12" s="45">
        <v>42.5</v>
      </c>
      <c r="G12" s="18" t="s">
        <v>187</v>
      </c>
      <c r="H12" s="24">
        <v>42.5</v>
      </c>
    </row>
    <row r="13" spans="1:8" ht="38.25">
      <c r="B13" s="26" t="s">
        <v>82</v>
      </c>
      <c r="C13" s="45">
        <v>47.916666666666664</v>
      </c>
      <c r="G13" s="18" t="s">
        <v>188</v>
      </c>
      <c r="H13" s="24">
        <v>47.916666666666664</v>
      </c>
    </row>
    <row r="14" spans="1:8" ht="38.25">
      <c r="B14" s="26" t="s">
        <v>83</v>
      </c>
      <c r="C14" s="45">
        <v>38.571428571428577</v>
      </c>
      <c r="G14" s="18" t="s">
        <v>189</v>
      </c>
      <c r="H14" s="24">
        <v>38.571428571428577</v>
      </c>
    </row>
    <row r="15" spans="1:8" ht="25.5">
      <c r="B15" s="26" t="s">
        <v>84</v>
      </c>
      <c r="C15" s="45">
        <v>66.67</v>
      </c>
      <c r="G15" s="18" t="s">
        <v>190</v>
      </c>
      <c r="H15" s="24">
        <v>66.67</v>
      </c>
    </row>
    <row r="16" spans="1:8" ht="25.5">
      <c r="B16" s="26" t="s">
        <v>85</v>
      </c>
      <c r="C16" s="45">
        <v>33.333333333333329</v>
      </c>
      <c r="G16" s="18" t="s">
        <v>191</v>
      </c>
      <c r="H16" s="24">
        <v>33.333333333333329</v>
      </c>
    </row>
    <row r="17" spans="2:16" ht="38.25">
      <c r="B17" s="26" t="s">
        <v>86</v>
      </c>
      <c r="C17" s="45">
        <v>0</v>
      </c>
      <c r="G17" s="18" t="s">
        <v>192</v>
      </c>
      <c r="H17" s="24">
        <v>0</v>
      </c>
    </row>
    <row r="18" spans="2:16" ht="51">
      <c r="B18" s="26" t="s">
        <v>87</v>
      </c>
      <c r="C18" s="45">
        <v>16.666666666666668</v>
      </c>
      <c r="G18" s="18" t="s">
        <v>193</v>
      </c>
      <c r="H18" s="24">
        <v>16.666666666666668</v>
      </c>
    </row>
    <row r="19" spans="2:16" ht="26.25" customHeight="1">
      <c r="B19" s="79" t="s">
        <v>176</v>
      </c>
      <c r="C19" s="80">
        <f>AVERAGE(C5:C18)</f>
        <v>36.797006802721093</v>
      </c>
    </row>
    <row r="20" spans="2:16">
      <c r="J20" s="131"/>
      <c r="K20" s="131"/>
      <c r="L20" s="131"/>
      <c r="M20" s="131"/>
      <c r="N20" s="131"/>
      <c r="O20" s="131"/>
      <c r="P20" s="131"/>
    </row>
    <row r="21" spans="2:16">
      <c r="J21" s="131"/>
      <c r="K21" s="131"/>
      <c r="L21" s="131"/>
      <c r="M21" s="131"/>
      <c r="N21" s="131"/>
      <c r="O21" s="131"/>
      <c r="P21" s="131"/>
    </row>
    <row r="22" spans="2:16">
      <c r="J22" s="131"/>
      <c r="K22" s="131"/>
      <c r="L22" s="131"/>
      <c r="M22" s="131"/>
      <c r="N22" s="131"/>
      <c r="O22" s="131"/>
      <c r="P22" s="131"/>
    </row>
    <row r="23" spans="2:16">
      <c r="J23" s="131"/>
      <c r="K23" s="131"/>
      <c r="L23" s="131"/>
      <c r="M23" s="131"/>
      <c r="N23" s="131"/>
      <c r="O23" s="131"/>
      <c r="P23" s="131"/>
    </row>
    <row r="24" spans="2:16">
      <c r="J24" s="131"/>
      <c r="K24" s="131"/>
      <c r="L24" s="131"/>
      <c r="M24" s="131"/>
      <c r="N24" s="131"/>
      <c r="O24" s="131"/>
      <c r="P24" s="131"/>
    </row>
    <row r="25" spans="2:16">
      <c r="J25" s="131"/>
      <c r="K25" s="131"/>
      <c r="L25" s="131"/>
      <c r="M25" s="131"/>
      <c r="N25" s="131"/>
      <c r="O25" s="131"/>
      <c r="P25" s="131"/>
    </row>
    <row r="64" spans="1:1">
      <c r="A64" s="43" t="s">
        <v>254</v>
      </c>
    </row>
    <row r="65" spans="1:4">
      <c r="A65" s="124" t="s">
        <v>245</v>
      </c>
      <c r="B65" s="124"/>
      <c r="C65" s="124"/>
      <c r="D65" s="124"/>
    </row>
    <row r="66" spans="1:4">
      <c r="A66" s="124"/>
      <c r="B66" s="124"/>
      <c r="C66" s="124"/>
      <c r="D66" s="124"/>
    </row>
    <row r="67" spans="1:4">
      <c r="A67" s="124"/>
      <c r="B67" s="124"/>
      <c r="C67" s="124"/>
      <c r="D67" s="124"/>
    </row>
    <row r="68" spans="1:4">
      <c r="A68" s="124"/>
      <c r="B68" s="124"/>
      <c r="C68" s="124"/>
      <c r="D68" s="124"/>
    </row>
    <row r="69" spans="1:4">
      <c r="A69" s="124"/>
      <c r="B69" s="124"/>
      <c r="C69" s="124"/>
      <c r="D69" s="124"/>
    </row>
  </sheetData>
  <mergeCells count="2">
    <mergeCell ref="J20:P25"/>
    <mergeCell ref="A65:D6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dimension ref="A2:N50"/>
  <sheetViews>
    <sheetView view="pageLayout" topLeftCell="A19" zoomScale="70" zoomScaleNormal="100" zoomScalePageLayoutView="70" workbookViewId="0">
      <selection activeCell="A43" sqref="A43:E49"/>
    </sheetView>
  </sheetViews>
  <sheetFormatPr baseColWidth="10" defaultRowHeight="12.75"/>
  <cols>
    <col min="1" max="1" width="11.85546875" style="18" customWidth="1"/>
    <col min="2" max="2" width="37.5703125" style="18" customWidth="1"/>
    <col min="3" max="3" width="19.85546875" style="18" customWidth="1"/>
    <col min="4" max="4" width="9" style="18" customWidth="1"/>
    <col min="5" max="5" width="0.42578125" style="18" customWidth="1"/>
    <col min="6" max="16384" width="11.42578125" style="18"/>
  </cols>
  <sheetData>
    <row r="2" spans="1:3" ht="15">
      <c r="A2" s="28" t="s">
        <v>219</v>
      </c>
    </row>
    <row r="4" spans="1:3" ht="18" customHeight="1">
      <c r="B4" s="52" t="s">
        <v>48</v>
      </c>
      <c r="C4" s="52" t="s">
        <v>255</v>
      </c>
    </row>
    <row r="5" spans="1:3" ht="18" customHeight="1">
      <c r="B5" s="40" t="s">
        <v>58</v>
      </c>
      <c r="C5" s="45">
        <v>47.916666666666664</v>
      </c>
    </row>
    <row r="6" spans="1:3" ht="18" customHeight="1">
      <c r="B6" s="40" t="s">
        <v>56</v>
      </c>
      <c r="C6" s="45">
        <v>0</v>
      </c>
    </row>
    <row r="7" spans="1:3" ht="18" customHeight="1">
      <c r="B7" s="40" t="s">
        <v>53</v>
      </c>
      <c r="C7" s="45">
        <v>52</v>
      </c>
    </row>
    <row r="8" spans="1:3" ht="18" customHeight="1">
      <c r="B8" s="40" t="s">
        <v>55</v>
      </c>
      <c r="C8" s="45">
        <v>38.571428571428577</v>
      </c>
    </row>
    <row r="9" spans="1:3" ht="18" customHeight="1">
      <c r="B9" s="40" t="s">
        <v>60</v>
      </c>
      <c r="C9" s="45">
        <v>66.66</v>
      </c>
    </row>
    <row r="10" spans="1:3" ht="18" customHeight="1">
      <c r="B10" s="40" t="s">
        <v>57</v>
      </c>
      <c r="C10" s="45">
        <v>50.833333333333329</v>
      </c>
    </row>
    <row r="11" spans="1:3" ht="18" customHeight="1">
      <c r="B11" s="40" t="s">
        <v>54</v>
      </c>
      <c r="C11" s="45">
        <v>25</v>
      </c>
    </row>
    <row r="12" spans="1:3" ht="18" customHeight="1">
      <c r="B12" s="40" t="s">
        <v>61</v>
      </c>
      <c r="C12" s="45">
        <v>33.333333333333329</v>
      </c>
    </row>
    <row r="13" spans="1:3" ht="18" customHeight="1">
      <c r="B13" s="40" t="s">
        <v>51</v>
      </c>
      <c r="C13" s="45">
        <v>45.333333333333336</v>
      </c>
    </row>
    <row r="14" spans="1:3" ht="18" customHeight="1">
      <c r="B14" s="40" t="s">
        <v>52</v>
      </c>
      <c r="C14" s="45">
        <v>40</v>
      </c>
    </row>
    <row r="15" spans="1:3" ht="18" customHeight="1">
      <c r="B15" s="40" t="s">
        <v>59</v>
      </c>
      <c r="C15" s="45">
        <v>50</v>
      </c>
    </row>
    <row r="16" spans="1:3" ht="18" customHeight="1">
      <c r="B16" s="40" t="s">
        <v>174</v>
      </c>
      <c r="C16" s="45">
        <v>0</v>
      </c>
    </row>
    <row r="17" spans="2:14" ht="18" customHeight="1">
      <c r="B17" s="40" t="s">
        <v>173</v>
      </c>
      <c r="C17" s="45">
        <v>16.666666666666668</v>
      </c>
    </row>
    <row r="18" spans="2:14">
      <c r="B18" s="35"/>
      <c r="C18" s="24"/>
    </row>
    <row r="20" spans="2:14">
      <c r="K20" s="131"/>
      <c r="L20" s="131"/>
      <c r="M20" s="131"/>
      <c r="N20" s="131"/>
    </row>
    <row r="21" spans="2:14">
      <c r="K21" s="131"/>
      <c r="L21" s="131"/>
      <c r="M21" s="131"/>
      <c r="N21" s="131"/>
    </row>
    <row r="22" spans="2:14">
      <c r="K22" s="131"/>
      <c r="L22" s="131"/>
      <c r="M22" s="131"/>
      <c r="N22" s="131"/>
    </row>
    <row r="23" spans="2:14">
      <c r="K23" s="131"/>
      <c r="L23" s="131"/>
      <c r="M23" s="131"/>
      <c r="N23" s="131"/>
    </row>
    <row r="42" spans="1:5">
      <c r="A42" s="43" t="s">
        <v>254</v>
      </c>
    </row>
    <row r="43" spans="1:5">
      <c r="A43" s="126" t="s">
        <v>246</v>
      </c>
      <c r="B43" s="126"/>
      <c r="C43" s="126"/>
      <c r="D43" s="126"/>
      <c r="E43" s="126"/>
    </row>
    <row r="44" spans="1:5">
      <c r="A44" s="126"/>
      <c r="B44" s="126"/>
      <c r="C44" s="126"/>
      <c r="D44" s="126"/>
      <c r="E44" s="126"/>
    </row>
    <row r="45" spans="1:5">
      <c r="A45" s="126"/>
      <c r="B45" s="126"/>
      <c r="C45" s="126"/>
      <c r="D45" s="126"/>
      <c r="E45" s="126"/>
    </row>
    <row r="46" spans="1:5">
      <c r="A46" s="126"/>
      <c r="B46" s="126"/>
      <c r="C46" s="126"/>
      <c r="D46" s="126"/>
      <c r="E46" s="126"/>
    </row>
    <row r="47" spans="1:5">
      <c r="A47" s="126"/>
      <c r="B47" s="126"/>
      <c r="C47" s="126"/>
      <c r="D47" s="126"/>
      <c r="E47" s="126"/>
    </row>
    <row r="48" spans="1:5">
      <c r="A48" s="126"/>
      <c r="B48" s="126"/>
      <c r="C48" s="126"/>
      <c r="D48" s="126"/>
      <c r="E48" s="126"/>
    </row>
    <row r="49" spans="1:5">
      <c r="A49" s="47"/>
      <c r="B49" s="47"/>
      <c r="C49" s="47"/>
      <c r="D49" s="47"/>
      <c r="E49" s="47"/>
    </row>
    <row r="50" spans="1:5">
      <c r="A50" s="47"/>
      <c r="B50" s="47"/>
      <c r="C50" s="47"/>
      <c r="D50" s="47"/>
      <c r="E50" s="47"/>
    </row>
  </sheetData>
  <mergeCells count="2">
    <mergeCell ref="K20:N23"/>
    <mergeCell ref="A43:E4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dimension ref="A1:E58"/>
  <sheetViews>
    <sheetView view="pageLayout" topLeftCell="A7" zoomScale="85" zoomScaleNormal="100" zoomScalePageLayoutView="85" workbookViewId="0">
      <selection activeCell="B58" sqref="B58"/>
    </sheetView>
  </sheetViews>
  <sheetFormatPr baseColWidth="10" defaultRowHeight="15"/>
  <cols>
    <col min="1" max="1" width="33.28515625" customWidth="1"/>
  </cols>
  <sheetData>
    <row r="1" spans="1:5">
      <c r="A1" s="28" t="s">
        <v>224</v>
      </c>
    </row>
    <row r="2" spans="1:5">
      <c r="A2" s="28" t="s">
        <v>221</v>
      </c>
    </row>
    <row r="4" spans="1:5">
      <c r="A4" s="19" t="s">
        <v>178</v>
      </c>
      <c r="B4" s="19" t="s">
        <v>2</v>
      </c>
      <c r="C4" s="19" t="s">
        <v>205</v>
      </c>
      <c r="D4" s="19" t="s">
        <v>206</v>
      </c>
      <c r="E4" s="19" t="s">
        <v>252</v>
      </c>
    </row>
    <row r="5" spans="1:5">
      <c r="A5" s="137" t="s">
        <v>75</v>
      </c>
      <c r="B5" s="138"/>
      <c r="C5" s="138"/>
      <c r="D5" s="138"/>
      <c r="E5" s="138"/>
    </row>
    <row r="6" spans="1:5" ht="38.25">
      <c r="A6" s="65" t="s">
        <v>88</v>
      </c>
      <c r="B6" s="37" t="s">
        <v>18</v>
      </c>
      <c r="C6" s="38">
        <v>18</v>
      </c>
      <c r="D6" s="38">
        <v>11</v>
      </c>
      <c r="E6" s="39">
        <v>61.111111111111114</v>
      </c>
    </row>
    <row r="7" spans="1:5" ht="63.75">
      <c r="A7" s="65" t="s">
        <v>89</v>
      </c>
      <c r="B7" s="37" t="s">
        <v>19</v>
      </c>
      <c r="C7" s="62">
        <v>1</v>
      </c>
      <c r="D7" s="62">
        <v>0.15</v>
      </c>
      <c r="E7" s="39">
        <v>15</v>
      </c>
    </row>
    <row r="8" spans="1:5" ht="51">
      <c r="A8" s="65" t="s">
        <v>90</v>
      </c>
      <c r="B8" s="37" t="s">
        <v>21</v>
      </c>
      <c r="C8" s="38">
        <v>200</v>
      </c>
      <c r="D8" s="38">
        <v>125</v>
      </c>
      <c r="E8" s="39">
        <v>62.5</v>
      </c>
    </row>
    <row r="9" spans="1:5" ht="29.25" customHeight="1">
      <c r="A9" s="137" t="s">
        <v>76</v>
      </c>
      <c r="B9" s="138"/>
      <c r="C9" s="138"/>
      <c r="D9" s="138"/>
      <c r="E9" s="138"/>
    </row>
    <row r="10" spans="1:5" ht="89.25">
      <c r="A10" s="65" t="s">
        <v>91</v>
      </c>
      <c r="B10" s="37" t="s">
        <v>20</v>
      </c>
      <c r="C10" s="38">
        <v>5</v>
      </c>
      <c r="D10" s="38">
        <v>2</v>
      </c>
      <c r="E10" s="39">
        <v>40</v>
      </c>
    </row>
    <row r="11" spans="1:5" ht="63.75">
      <c r="A11" s="65" t="s">
        <v>92</v>
      </c>
      <c r="B11" s="37" t="s">
        <v>177</v>
      </c>
      <c r="C11" s="38">
        <v>240</v>
      </c>
      <c r="D11" s="38">
        <v>60</v>
      </c>
      <c r="E11" s="39">
        <v>25</v>
      </c>
    </row>
    <row r="12" spans="1:5" ht="76.5">
      <c r="A12" s="65" t="s">
        <v>93</v>
      </c>
      <c r="B12" s="37" t="s">
        <v>22</v>
      </c>
      <c r="C12" s="38">
        <v>12</v>
      </c>
      <c r="D12" s="38">
        <v>8</v>
      </c>
      <c r="E12" s="39">
        <v>66.666666666666657</v>
      </c>
    </row>
    <row r="13" spans="1:5" ht="32.25" customHeight="1">
      <c r="A13" s="137" t="s">
        <v>77</v>
      </c>
      <c r="B13" s="138"/>
      <c r="C13" s="138"/>
      <c r="D13" s="138"/>
      <c r="E13" s="138"/>
    </row>
    <row r="14" spans="1:5" ht="58.5" customHeight="1">
      <c r="A14" s="65" t="s">
        <v>94</v>
      </c>
      <c r="B14" s="37" t="s">
        <v>23</v>
      </c>
      <c r="C14" s="62">
        <v>1</v>
      </c>
      <c r="D14" s="62">
        <v>1</v>
      </c>
      <c r="E14" s="39">
        <v>100</v>
      </c>
    </row>
    <row r="15" spans="1:5" ht="69" customHeight="1">
      <c r="A15" s="65" t="s">
        <v>95</v>
      </c>
      <c r="B15" s="37" t="s">
        <v>24</v>
      </c>
      <c r="C15" s="38">
        <v>4</v>
      </c>
      <c r="D15" s="38">
        <v>1</v>
      </c>
      <c r="E15" s="39">
        <v>25</v>
      </c>
    </row>
    <row r="16" spans="1:5" ht="54.75" customHeight="1">
      <c r="A16" s="65" t="s">
        <v>96</v>
      </c>
      <c r="B16" s="37" t="s">
        <v>25</v>
      </c>
      <c r="C16" s="38">
        <v>4</v>
      </c>
      <c r="D16" s="38">
        <v>1</v>
      </c>
      <c r="E16" s="39">
        <v>25</v>
      </c>
    </row>
    <row r="17" spans="1:5" ht="43.5" customHeight="1">
      <c r="A17" s="65" t="s">
        <v>97</v>
      </c>
      <c r="B17" s="37" t="s">
        <v>26</v>
      </c>
      <c r="C17" s="38">
        <v>4</v>
      </c>
      <c r="D17" s="38">
        <v>0</v>
      </c>
      <c r="E17" s="39">
        <v>0</v>
      </c>
    </row>
    <row r="18" spans="1:5" ht="33.75" customHeight="1">
      <c r="A18" s="137" t="s">
        <v>172</v>
      </c>
      <c r="B18" s="138"/>
      <c r="C18" s="138"/>
      <c r="D18" s="138"/>
      <c r="E18" s="138"/>
    </row>
    <row r="19" spans="1:5" ht="51">
      <c r="A19" s="65" t="s">
        <v>98</v>
      </c>
      <c r="B19" s="37" t="s">
        <v>27</v>
      </c>
      <c r="C19" s="38">
        <v>20</v>
      </c>
      <c r="D19" s="38">
        <v>20</v>
      </c>
      <c r="E19" s="39">
        <v>100</v>
      </c>
    </row>
    <row r="20" spans="1:5" ht="38.25">
      <c r="A20" s="65" t="s">
        <v>99</v>
      </c>
      <c r="B20" s="37" t="s">
        <v>28</v>
      </c>
      <c r="C20" s="38">
        <v>1</v>
      </c>
      <c r="D20" s="38">
        <v>0</v>
      </c>
      <c r="E20" s="39">
        <v>0</v>
      </c>
    </row>
    <row r="21" spans="1:5" ht="89.25">
      <c r="A21" s="65" t="s">
        <v>100</v>
      </c>
      <c r="B21" s="37" t="s">
        <v>29</v>
      </c>
      <c r="C21" s="38">
        <v>8</v>
      </c>
      <c r="D21" s="38">
        <v>1</v>
      </c>
      <c r="E21" s="39">
        <v>12.5</v>
      </c>
    </row>
    <row r="22" spans="1:5" ht="30.75" customHeight="1">
      <c r="A22" s="137" t="s">
        <v>78</v>
      </c>
      <c r="B22" s="138"/>
      <c r="C22" s="138"/>
      <c r="D22" s="138"/>
      <c r="E22" s="138"/>
    </row>
    <row r="23" spans="1:5" ht="38.25">
      <c r="A23" s="65" t="s">
        <v>101</v>
      </c>
      <c r="B23" s="37" t="s">
        <v>30</v>
      </c>
      <c r="C23" s="38">
        <v>6</v>
      </c>
      <c r="D23" s="38">
        <v>5</v>
      </c>
      <c r="E23" s="39">
        <v>83.333333333333343</v>
      </c>
    </row>
    <row r="24" spans="1:5" ht="51">
      <c r="A24" s="65" t="s">
        <v>102</v>
      </c>
      <c r="B24" s="37" t="s">
        <v>31</v>
      </c>
      <c r="C24" s="38">
        <v>6</v>
      </c>
      <c r="D24" s="38">
        <v>5</v>
      </c>
      <c r="E24" s="39">
        <v>83.333333333333343</v>
      </c>
    </row>
    <row r="25" spans="1:5" ht="38.25">
      <c r="A25" s="65" t="s">
        <v>103</v>
      </c>
      <c r="B25" s="37" t="s">
        <v>30</v>
      </c>
      <c r="C25" s="38">
        <v>150</v>
      </c>
      <c r="D25" s="38">
        <v>43</v>
      </c>
      <c r="E25" s="39">
        <v>28.666666666666668</v>
      </c>
    </row>
    <row r="26" spans="1:5" ht="51">
      <c r="A26" s="65" t="s">
        <v>104</v>
      </c>
      <c r="B26" s="37" t="s">
        <v>32</v>
      </c>
      <c r="C26" s="38">
        <v>4</v>
      </c>
      <c r="D26" s="38">
        <v>0</v>
      </c>
      <c r="E26" s="39">
        <v>0</v>
      </c>
    </row>
    <row r="27" spans="1:5" ht="38.25">
      <c r="A27" s="65" t="s">
        <v>105</v>
      </c>
      <c r="B27" s="37" t="s">
        <v>33</v>
      </c>
      <c r="C27" s="38">
        <v>27</v>
      </c>
      <c r="D27" s="38">
        <v>20</v>
      </c>
      <c r="E27" s="39">
        <v>74.074074074074076</v>
      </c>
    </row>
    <row r="28" spans="1:5" ht="31.5" customHeight="1">
      <c r="A28" s="137" t="s">
        <v>79</v>
      </c>
      <c r="B28" s="138"/>
      <c r="C28" s="138"/>
      <c r="D28" s="138"/>
      <c r="E28" s="138"/>
    </row>
    <row r="29" spans="1:5" ht="38.25">
      <c r="A29" s="65" t="s">
        <v>106</v>
      </c>
      <c r="B29" s="37" t="s">
        <v>31</v>
      </c>
      <c r="C29" s="38">
        <v>4</v>
      </c>
      <c r="D29" s="38">
        <v>1</v>
      </c>
      <c r="E29" s="39">
        <v>25</v>
      </c>
    </row>
    <row r="30" spans="1:5" ht="38.25">
      <c r="A30" s="65" t="s">
        <v>107</v>
      </c>
      <c r="B30" s="37" t="s">
        <v>31</v>
      </c>
      <c r="C30" s="38">
        <v>4</v>
      </c>
      <c r="D30" s="38">
        <v>0</v>
      </c>
      <c r="E30" s="39">
        <v>0</v>
      </c>
    </row>
    <row r="31" spans="1:5" ht="51">
      <c r="A31" s="65" t="s">
        <v>108</v>
      </c>
      <c r="B31" s="37" t="s">
        <v>31</v>
      </c>
      <c r="C31" s="38">
        <v>4</v>
      </c>
      <c r="D31" s="38">
        <v>1</v>
      </c>
      <c r="E31" s="39">
        <v>25</v>
      </c>
    </row>
    <row r="32" spans="1:5">
      <c r="A32" s="137" t="s">
        <v>80</v>
      </c>
      <c r="B32" s="138"/>
      <c r="C32" s="138"/>
      <c r="D32" s="138"/>
      <c r="E32" s="138"/>
    </row>
    <row r="33" spans="1:5" ht="25.5">
      <c r="A33" s="65" t="s">
        <v>109</v>
      </c>
      <c r="B33" s="37" t="s">
        <v>34</v>
      </c>
      <c r="C33" s="38">
        <v>1</v>
      </c>
      <c r="D33" s="38">
        <v>1</v>
      </c>
      <c r="E33" s="39">
        <v>100</v>
      </c>
    </row>
    <row r="34" spans="1:5" ht="38.25">
      <c r="A34" s="65" t="s">
        <v>110</v>
      </c>
      <c r="B34" s="37" t="s">
        <v>31</v>
      </c>
      <c r="C34" s="62">
        <v>1</v>
      </c>
      <c r="D34" s="62">
        <v>0.65</v>
      </c>
      <c r="E34" s="39">
        <v>65</v>
      </c>
    </row>
    <row r="35" spans="1:5" ht="38.25">
      <c r="A35" s="65" t="s">
        <v>111</v>
      </c>
      <c r="B35" s="37" t="s">
        <v>31</v>
      </c>
      <c r="C35" s="62">
        <v>1</v>
      </c>
      <c r="D35" s="62">
        <v>0.2</v>
      </c>
      <c r="E35" s="39">
        <v>20</v>
      </c>
    </row>
    <row r="36" spans="1:5" ht="32.25" customHeight="1">
      <c r="A36" s="110" t="s">
        <v>81</v>
      </c>
      <c r="B36" s="139"/>
      <c r="C36" s="139"/>
      <c r="D36" s="139"/>
      <c r="E36" s="140"/>
    </row>
    <row r="37" spans="1:5" ht="51">
      <c r="A37" s="65" t="s">
        <v>112</v>
      </c>
      <c r="B37" s="37" t="s">
        <v>35</v>
      </c>
      <c r="C37" s="38">
        <v>72</v>
      </c>
      <c r="D37" s="38">
        <v>49</v>
      </c>
      <c r="E37" s="39">
        <v>68.055555555555557</v>
      </c>
    </row>
    <row r="38" spans="1:5" ht="38.25">
      <c r="A38" s="65" t="s">
        <v>113</v>
      </c>
      <c r="B38" s="37" t="s">
        <v>31</v>
      </c>
      <c r="C38" s="38">
        <v>4</v>
      </c>
      <c r="D38" s="38">
        <v>0</v>
      </c>
      <c r="E38" s="39">
        <v>0</v>
      </c>
    </row>
    <row r="39" spans="1:5" ht="31.5" customHeight="1">
      <c r="A39" s="137" t="s">
        <v>82</v>
      </c>
      <c r="B39" s="138"/>
      <c r="C39" s="138"/>
      <c r="D39" s="138"/>
      <c r="E39" s="138"/>
    </row>
    <row r="40" spans="1:5" ht="25.5">
      <c r="A40" s="65" t="s">
        <v>114</v>
      </c>
      <c r="B40" s="37" t="s">
        <v>34</v>
      </c>
      <c r="C40" s="38">
        <v>4</v>
      </c>
      <c r="D40" s="38">
        <v>1</v>
      </c>
      <c r="E40" s="39">
        <v>100</v>
      </c>
    </row>
    <row r="41" spans="1:5" ht="38.25">
      <c r="A41" s="65" t="s">
        <v>115</v>
      </c>
      <c r="B41" s="37" t="s">
        <v>36</v>
      </c>
      <c r="C41" s="38">
        <v>20</v>
      </c>
      <c r="D41" s="38">
        <v>15</v>
      </c>
      <c r="E41" s="39">
        <v>75</v>
      </c>
    </row>
    <row r="42" spans="1:5" ht="25.5">
      <c r="A42" s="65" t="s">
        <v>116</v>
      </c>
      <c r="B42" s="37" t="s">
        <v>37</v>
      </c>
      <c r="C42" s="62">
        <v>1</v>
      </c>
      <c r="D42" s="62">
        <v>0.7</v>
      </c>
      <c r="E42" s="39">
        <v>70</v>
      </c>
    </row>
    <row r="43" spans="1:5" ht="51">
      <c r="A43" s="65" t="s">
        <v>117</v>
      </c>
      <c r="B43" s="37" t="s">
        <v>35</v>
      </c>
      <c r="C43" s="38">
        <v>12</v>
      </c>
      <c r="D43" s="38">
        <v>6</v>
      </c>
      <c r="E43" s="39">
        <v>50</v>
      </c>
    </row>
    <row r="44" spans="1:5" ht="27" customHeight="1">
      <c r="A44" s="137" t="s">
        <v>83</v>
      </c>
      <c r="B44" s="138"/>
      <c r="C44" s="138"/>
      <c r="D44" s="138"/>
      <c r="E44" s="138"/>
    </row>
    <row r="45" spans="1:5" ht="38.25">
      <c r="A45" s="65" t="s">
        <v>118</v>
      </c>
      <c r="B45" s="37" t="s">
        <v>34</v>
      </c>
      <c r="C45" s="38">
        <v>1</v>
      </c>
      <c r="D45" s="38">
        <v>0</v>
      </c>
      <c r="E45" s="39">
        <v>0</v>
      </c>
    </row>
    <row r="46" spans="1:5" ht="25.5">
      <c r="A46" s="65" t="s">
        <v>119</v>
      </c>
      <c r="B46" s="37" t="s">
        <v>38</v>
      </c>
      <c r="C46" s="38">
        <v>280</v>
      </c>
      <c r="D46" s="38">
        <v>204</v>
      </c>
      <c r="E46" s="39">
        <v>72.857142857142847</v>
      </c>
    </row>
    <row r="47" spans="1:5">
      <c r="A47" s="137" t="s">
        <v>84</v>
      </c>
      <c r="B47" s="138"/>
      <c r="C47" s="138"/>
      <c r="D47" s="138"/>
      <c r="E47" s="138"/>
    </row>
    <row r="48" spans="1:5" ht="63.75">
      <c r="A48" s="65" t="s">
        <v>120</v>
      </c>
      <c r="B48" s="37" t="s">
        <v>39</v>
      </c>
      <c r="C48" s="38">
        <v>12</v>
      </c>
      <c r="D48" s="38">
        <v>4</v>
      </c>
      <c r="E48" s="39">
        <v>33.33</v>
      </c>
    </row>
    <row r="49" spans="1:5">
      <c r="A49" s="137" t="s">
        <v>85</v>
      </c>
      <c r="B49" s="138"/>
      <c r="C49" s="138"/>
      <c r="D49" s="138"/>
      <c r="E49" s="138"/>
    </row>
    <row r="50" spans="1:5" ht="51">
      <c r="A50" s="65" t="s">
        <v>121</v>
      </c>
      <c r="B50" s="37" t="s">
        <v>34</v>
      </c>
      <c r="C50" s="38">
        <v>10</v>
      </c>
      <c r="D50" s="38">
        <v>6</v>
      </c>
      <c r="E50" s="39">
        <v>60</v>
      </c>
    </row>
    <row r="51" spans="1:5">
      <c r="A51" s="137" t="s">
        <v>86</v>
      </c>
      <c r="B51" s="138"/>
      <c r="C51" s="138"/>
      <c r="D51" s="138"/>
      <c r="E51" s="138"/>
    </row>
    <row r="52" spans="1:5" ht="63.75">
      <c r="A52" s="33" t="s">
        <v>122</v>
      </c>
      <c r="B52" s="37" t="s">
        <v>40</v>
      </c>
      <c r="C52" s="38">
        <v>3</v>
      </c>
      <c r="D52" s="38">
        <v>0</v>
      </c>
      <c r="E52" s="39">
        <v>0</v>
      </c>
    </row>
    <row r="53" spans="1:5" ht="63.75">
      <c r="A53" s="33" t="s">
        <v>123</v>
      </c>
      <c r="B53" s="37" t="s">
        <v>41</v>
      </c>
      <c r="C53" s="38">
        <v>3</v>
      </c>
      <c r="D53" s="38">
        <v>0</v>
      </c>
      <c r="E53" s="39">
        <v>0</v>
      </c>
    </row>
    <row r="54" spans="1:5" ht="76.5" customHeight="1">
      <c r="A54" s="33" t="s">
        <v>124</v>
      </c>
      <c r="B54" s="37" t="s">
        <v>42</v>
      </c>
      <c r="C54" s="38">
        <v>4</v>
      </c>
      <c r="D54" s="38">
        <v>1</v>
      </c>
      <c r="E54" s="39">
        <v>25</v>
      </c>
    </row>
    <row r="55" spans="1:5" ht="30" customHeight="1">
      <c r="A55" s="137" t="s">
        <v>87</v>
      </c>
      <c r="B55" s="138"/>
      <c r="C55" s="138"/>
      <c r="D55" s="138"/>
      <c r="E55" s="138"/>
    </row>
    <row r="56" spans="1:5" ht="76.5">
      <c r="A56" s="33" t="s">
        <v>125</v>
      </c>
      <c r="B56" s="37" t="s">
        <v>43</v>
      </c>
      <c r="C56" s="38">
        <v>3</v>
      </c>
      <c r="D56" s="38">
        <v>0</v>
      </c>
      <c r="E56" s="39">
        <v>0</v>
      </c>
    </row>
    <row r="57" spans="1:5" ht="153">
      <c r="A57" s="33" t="s">
        <v>126</v>
      </c>
      <c r="B57" s="37" t="s">
        <v>44</v>
      </c>
      <c r="C57" s="38">
        <v>190</v>
      </c>
      <c r="D57" s="38">
        <v>70</v>
      </c>
      <c r="E57" s="39">
        <v>36.84210526315789</v>
      </c>
    </row>
    <row r="58" spans="1:5" ht="114.75">
      <c r="A58" s="33" t="s">
        <v>127</v>
      </c>
      <c r="B58" s="37" t="s">
        <v>45</v>
      </c>
      <c r="C58" s="38">
        <v>190</v>
      </c>
      <c r="D58" s="38">
        <v>37</v>
      </c>
      <c r="E58" s="39">
        <v>19.473684210526315</v>
      </c>
    </row>
  </sheetData>
  <mergeCells count="14">
    <mergeCell ref="A28:E28"/>
    <mergeCell ref="A5:E5"/>
    <mergeCell ref="A9:E9"/>
    <mergeCell ref="A13:E13"/>
    <mergeCell ref="A18:E18"/>
    <mergeCell ref="A22:E22"/>
    <mergeCell ref="A51:E51"/>
    <mergeCell ref="A55:E55"/>
    <mergeCell ref="A32:E32"/>
    <mergeCell ref="A36:E36"/>
    <mergeCell ref="A39:E39"/>
    <mergeCell ref="A44:E44"/>
    <mergeCell ref="A47:E47"/>
    <mergeCell ref="A49:E4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2:L53"/>
  <sheetViews>
    <sheetView view="pageLayout" topLeftCell="A37" zoomScale="70" zoomScaleNormal="100" zoomScalePageLayoutView="70" workbookViewId="0">
      <selection activeCell="B56" sqref="B56"/>
    </sheetView>
  </sheetViews>
  <sheetFormatPr baseColWidth="10" defaultRowHeight="15"/>
  <cols>
    <col min="1" max="1" width="6" customWidth="1"/>
    <col min="2" max="2" width="56.28515625" customWidth="1"/>
    <col min="3" max="3" width="13.85546875" customWidth="1"/>
  </cols>
  <sheetData>
    <row r="2" spans="1:9">
      <c r="A2" s="28" t="s">
        <v>220</v>
      </c>
    </row>
    <row r="4" spans="1:9" ht="25.5">
      <c r="B4" s="52" t="s">
        <v>179</v>
      </c>
      <c r="C4" s="51" t="s">
        <v>252</v>
      </c>
      <c r="H4" t="s">
        <v>179</v>
      </c>
      <c r="I4" t="s">
        <v>194</v>
      </c>
    </row>
    <row r="5" spans="1:9" ht="30" customHeight="1">
      <c r="B5" s="26" t="s">
        <v>75</v>
      </c>
      <c r="C5" s="69">
        <v>46.203703703703702</v>
      </c>
      <c r="H5" t="s">
        <v>180</v>
      </c>
      <c r="I5" s="15">
        <v>46.203703703703702</v>
      </c>
    </row>
    <row r="6" spans="1:9" ht="28.5" customHeight="1">
      <c r="B6" s="26" t="s">
        <v>76</v>
      </c>
      <c r="C6" s="69">
        <v>43.888888888888886</v>
      </c>
      <c r="H6" t="s">
        <v>181</v>
      </c>
      <c r="I6" s="15">
        <v>43.888888888888886</v>
      </c>
    </row>
    <row r="7" spans="1:9" ht="39" customHeight="1">
      <c r="B7" s="26" t="s">
        <v>77</v>
      </c>
      <c r="C7" s="69">
        <v>37.5</v>
      </c>
      <c r="H7" t="s">
        <v>182</v>
      </c>
      <c r="I7" s="15">
        <v>37.5</v>
      </c>
    </row>
    <row r="8" spans="1:9" ht="42" customHeight="1">
      <c r="B8" s="26" t="s">
        <v>172</v>
      </c>
      <c r="C8" s="69">
        <v>37.5</v>
      </c>
      <c r="H8" t="s">
        <v>183</v>
      </c>
      <c r="I8" s="15">
        <v>37.5</v>
      </c>
    </row>
    <row r="9" spans="1:9" ht="30.75" customHeight="1">
      <c r="B9" s="26" t="s">
        <v>78</v>
      </c>
      <c r="C9" s="69">
        <v>53.88148148148148</v>
      </c>
      <c r="H9" t="s">
        <v>184</v>
      </c>
      <c r="I9" s="15">
        <v>53.88148148148148</v>
      </c>
    </row>
    <row r="10" spans="1:9" ht="38.25" customHeight="1">
      <c r="B10" s="26" t="s">
        <v>79</v>
      </c>
      <c r="C10" s="69">
        <v>16.670000000000002</v>
      </c>
      <c r="H10" t="s">
        <v>185</v>
      </c>
      <c r="I10" s="15">
        <v>16.670000000000002</v>
      </c>
    </row>
    <row r="11" spans="1:9" ht="28.5" customHeight="1">
      <c r="B11" s="26" t="s">
        <v>80</v>
      </c>
      <c r="C11" s="69">
        <v>61.666666666666664</v>
      </c>
      <c r="H11" t="s">
        <v>186</v>
      </c>
      <c r="I11" s="15">
        <v>61.666666666666664</v>
      </c>
    </row>
    <row r="12" spans="1:9" ht="28.5" customHeight="1">
      <c r="B12" s="26" t="s">
        <v>81</v>
      </c>
      <c r="C12" s="69">
        <v>34.027777777777779</v>
      </c>
      <c r="H12" t="s">
        <v>187</v>
      </c>
      <c r="I12" s="15">
        <v>34.027777777777779</v>
      </c>
    </row>
    <row r="13" spans="1:9" ht="28.5" customHeight="1">
      <c r="B13" s="26" t="s">
        <v>82</v>
      </c>
      <c r="C13" s="69">
        <v>73.75</v>
      </c>
      <c r="H13" t="s">
        <v>188</v>
      </c>
      <c r="I13" s="15">
        <v>73.75</v>
      </c>
    </row>
    <row r="14" spans="1:9" ht="40.5" customHeight="1">
      <c r="B14" s="26" t="s">
        <v>83</v>
      </c>
      <c r="C14" s="69">
        <v>36.428571428571423</v>
      </c>
      <c r="H14" t="s">
        <v>189</v>
      </c>
      <c r="I14" s="15">
        <v>36.428571428571423</v>
      </c>
    </row>
    <row r="15" spans="1:9" ht="28.5" customHeight="1">
      <c r="B15" s="26" t="s">
        <v>84</v>
      </c>
      <c r="C15" s="69">
        <v>33.33</v>
      </c>
      <c r="H15" t="s">
        <v>190</v>
      </c>
      <c r="I15" s="15">
        <v>33.33</v>
      </c>
    </row>
    <row r="16" spans="1:9" ht="28.5" customHeight="1">
      <c r="B16" s="26" t="s">
        <v>85</v>
      </c>
      <c r="C16" s="69">
        <v>60</v>
      </c>
      <c r="H16" t="s">
        <v>191</v>
      </c>
      <c r="I16" s="15">
        <v>60</v>
      </c>
    </row>
    <row r="17" spans="2:12" ht="41.25" customHeight="1">
      <c r="B17" s="26" t="s">
        <v>86</v>
      </c>
      <c r="C17" s="69">
        <v>8.33</v>
      </c>
      <c r="H17" t="s">
        <v>192</v>
      </c>
      <c r="I17" s="15">
        <v>8.33</v>
      </c>
    </row>
    <row r="18" spans="2:12" ht="55.5" customHeight="1">
      <c r="B18" s="26" t="s">
        <v>87</v>
      </c>
      <c r="C18" s="69">
        <v>18.771929824561401</v>
      </c>
      <c r="H18" t="s">
        <v>193</v>
      </c>
      <c r="I18" s="15">
        <v>18.771929824561401</v>
      </c>
    </row>
    <row r="19" spans="2:12" ht="24" customHeight="1">
      <c r="B19" s="58" t="s">
        <v>176</v>
      </c>
      <c r="C19" s="81">
        <f>AVERAGE(C5:C18)</f>
        <v>40.139215697975096</v>
      </c>
    </row>
    <row r="21" spans="2:12">
      <c r="G21" s="132"/>
      <c r="H21" s="132"/>
      <c r="I21" s="132"/>
      <c r="J21" s="132"/>
      <c r="K21" s="132"/>
      <c r="L21" s="132"/>
    </row>
    <row r="22" spans="2:12">
      <c r="G22" s="132"/>
      <c r="H22" s="132"/>
      <c r="I22" s="132"/>
      <c r="J22" s="132"/>
      <c r="K22" s="132"/>
      <c r="L22" s="132"/>
    </row>
    <row r="23" spans="2:12">
      <c r="G23" s="132"/>
      <c r="H23" s="132"/>
      <c r="I23" s="132"/>
      <c r="J23" s="132"/>
      <c r="K23" s="132"/>
      <c r="L23" s="132"/>
    </row>
    <row r="24" spans="2:12">
      <c r="G24" s="132"/>
      <c r="H24" s="132"/>
      <c r="I24" s="132"/>
      <c r="J24" s="132"/>
      <c r="K24" s="132"/>
      <c r="L24" s="132"/>
    </row>
    <row r="50" spans="1:3">
      <c r="A50" s="28" t="s">
        <v>251</v>
      </c>
    </row>
    <row r="51" spans="1:3">
      <c r="A51" s="141" t="s">
        <v>247</v>
      </c>
      <c r="B51" s="141"/>
      <c r="C51" s="141"/>
    </row>
    <row r="52" spans="1:3">
      <c r="A52" s="141"/>
      <c r="B52" s="141"/>
      <c r="C52" s="141"/>
    </row>
    <row r="53" spans="1:3" ht="42" customHeight="1">
      <c r="A53" s="141"/>
      <c r="B53" s="141"/>
      <c r="C53" s="141"/>
    </row>
  </sheetData>
  <mergeCells count="2">
    <mergeCell ref="G21:L24"/>
    <mergeCell ref="A51:C53"/>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dimension ref="A2:L50"/>
  <sheetViews>
    <sheetView view="pageLayout" zoomScale="85" zoomScaleNormal="100" zoomScalePageLayoutView="85" workbookViewId="0">
      <selection activeCell="D10" sqref="D10"/>
    </sheetView>
  </sheetViews>
  <sheetFormatPr baseColWidth="10" defaultRowHeight="12.75"/>
  <cols>
    <col min="1" max="1" width="11.42578125" style="18"/>
    <col min="2" max="2" width="39.140625" style="18" customWidth="1"/>
    <col min="3" max="3" width="18.140625" style="18" customWidth="1"/>
    <col min="4" max="16384" width="11.42578125" style="18"/>
  </cols>
  <sheetData>
    <row r="2" spans="1:4" ht="15">
      <c r="A2" s="28" t="s">
        <v>222</v>
      </c>
    </row>
    <row r="4" spans="1:4" ht="18" customHeight="1">
      <c r="B4" s="52" t="s">
        <v>48</v>
      </c>
      <c r="C4" s="52" t="s">
        <v>255</v>
      </c>
    </row>
    <row r="5" spans="1:4" ht="18" customHeight="1">
      <c r="B5" s="40" t="s">
        <v>58</v>
      </c>
      <c r="C5" s="45">
        <v>73.75</v>
      </c>
      <c r="D5" s="23"/>
    </row>
    <row r="6" spans="1:4" ht="18" customHeight="1">
      <c r="B6" s="40" t="s">
        <v>56</v>
      </c>
      <c r="C6" s="45">
        <v>16.670000000000002</v>
      </c>
      <c r="D6" s="23"/>
    </row>
    <row r="7" spans="1:4" ht="18" customHeight="1">
      <c r="B7" s="40" t="s">
        <v>53</v>
      </c>
      <c r="C7" s="45">
        <v>39.944444444444443</v>
      </c>
      <c r="D7" s="23"/>
    </row>
    <row r="8" spans="1:4" ht="18" customHeight="1">
      <c r="B8" s="40" t="s">
        <v>55</v>
      </c>
      <c r="C8" s="45">
        <v>36.428571428571423</v>
      </c>
      <c r="D8" s="23"/>
    </row>
    <row r="9" spans="1:4" ht="18" customHeight="1">
      <c r="B9" s="40" t="s">
        <v>60</v>
      </c>
      <c r="C9" s="45">
        <v>33.33</v>
      </c>
      <c r="D9" s="23"/>
    </row>
    <row r="10" spans="1:4" ht="18" customHeight="1">
      <c r="B10" s="40" t="s">
        <v>57</v>
      </c>
      <c r="C10" s="45">
        <v>53.88148148148148</v>
      </c>
      <c r="D10" s="23"/>
    </row>
    <row r="11" spans="1:4" ht="18" customHeight="1">
      <c r="B11" s="40" t="s">
        <v>54</v>
      </c>
      <c r="C11" s="45">
        <v>37.5</v>
      </c>
      <c r="D11" s="23"/>
    </row>
    <row r="12" spans="1:4" ht="18" customHeight="1">
      <c r="B12" s="40" t="s">
        <v>61</v>
      </c>
      <c r="C12" s="45">
        <v>60</v>
      </c>
      <c r="D12" s="23"/>
    </row>
    <row r="13" spans="1:4" ht="18" customHeight="1">
      <c r="B13" s="40" t="s">
        <v>51</v>
      </c>
      <c r="C13" s="45">
        <v>46.203703703703702</v>
      </c>
      <c r="D13" s="23"/>
    </row>
    <row r="14" spans="1:4" ht="18" customHeight="1">
      <c r="B14" s="40" t="s">
        <v>52</v>
      </c>
      <c r="C14" s="45">
        <v>61.666666666666664</v>
      </c>
      <c r="D14" s="23"/>
    </row>
    <row r="15" spans="1:4" ht="18" customHeight="1">
      <c r="B15" s="40" t="s">
        <v>59</v>
      </c>
      <c r="C15" s="45">
        <v>37.5</v>
      </c>
      <c r="D15" s="23"/>
    </row>
    <row r="16" spans="1:4" ht="18" customHeight="1">
      <c r="B16" s="40" t="s">
        <v>174</v>
      </c>
      <c r="C16" s="45">
        <v>8.33</v>
      </c>
      <c r="D16" s="23"/>
    </row>
    <row r="17" spans="2:12" ht="18" customHeight="1">
      <c r="B17" s="40" t="s">
        <v>173</v>
      </c>
      <c r="C17" s="45">
        <v>18.771929824561401</v>
      </c>
      <c r="D17" s="23"/>
    </row>
    <row r="18" spans="2:12" ht="18" customHeight="1">
      <c r="B18" s="35"/>
      <c r="C18" s="24"/>
    </row>
    <row r="22" spans="2:12">
      <c r="H22" s="131"/>
      <c r="I22" s="131"/>
      <c r="J22" s="131"/>
      <c r="K22" s="131"/>
      <c r="L22" s="131"/>
    </row>
    <row r="23" spans="2:12">
      <c r="H23" s="131"/>
      <c r="I23" s="131"/>
      <c r="J23" s="131"/>
      <c r="K23" s="131"/>
      <c r="L23" s="131"/>
    </row>
    <row r="24" spans="2:12">
      <c r="H24" s="131"/>
      <c r="I24" s="131"/>
      <c r="J24" s="131"/>
      <c r="K24" s="131"/>
      <c r="L24" s="131"/>
    </row>
    <row r="25" spans="2:12">
      <c r="H25" s="131"/>
      <c r="I25" s="131"/>
      <c r="J25" s="131"/>
      <c r="K25" s="131"/>
      <c r="L25" s="131"/>
    </row>
    <row r="42" spans="1:4">
      <c r="A42" s="43" t="s">
        <v>254</v>
      </c>
    </row>
    <row r="43" spans="1:4" ht="3" customHeight="1"/>
    <row r="44" spans="1:4">
      <c r="A44" s="124" t="s">
        <v>248</v>
      </c>
      <c r="B44" s="124"/>
      <c r="C44" s="124"/>
      <c r="D44" s="124"/>
    </row>
    <row r="45" spans="1:4">
      <c r="A45" s="124"/>
      <c r="B45" s="124"/>
      <c r="C45" s="124"/>
      <c r="D45" s="124"/>
    </row>
    <row r="46" spans="1:4">
      <c r="A46" s="124"/>
      <c r="B46" s="124"/>
      <c r="C46" s="124"/>
      <c r="D46" s="124"/>
    </row>
    <row r="47" spans="1:4">
      <c r="A47" s="124"/>
      <c r="B47" s="124"/>
      <c r="C47" s="124"/>
      <c r="D47" s="124"/>
    </row>
    <row r="48" spans="1:4">
      <c r="A48" s="124"/>
      <c r="B48" s="124"/>
      <c r="C48" s="124"/>
      <c r="D48" s="124"/>
    </row>
    <row r="49" spans="1:4" ht="3" customHeight="1">
      <c r="A49" s="124"/>
      <c r="B49" s="124"/>
      <c r="C49" s="124"/>
      <c r="D49" s="124"/>
    </row>
    <row r="50" spans="1:4" ht="1.5" hidden="1" customHeight="1">
      <c r="A50" s="124"/>
      <c r="B50" s="124"/>
      <c r="C50" s="124"/>
      <c r="D50" s="124"/>
    </row>
  </sheetData>
  <mergeCells count="2">
    <mergeCell ref="H22:L25"/>
    <mergeCell ref="A44:D5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dimension ref="A2:E20"/>
  <sheetViews>
    <sheetView view="pageLayout" zoomScale="70" zoomScaleNormal="100" zoomScalePageLayoutView="70" workbookViewId="0">
      <selection activeCell="C10" sqref="C10"/>
    </sheetView>
  </sheetViews>
  <sheetFormatPr baseColWidth="10" defaultRowHeight="12.75"/>
  <cols>
    <col min="1" max="1" width="22.5703125" style="18" customWidth="1"/>
    <col min="2" max="2" width="17.5703125" style="18" customWidth="1"/>
    <col min="3" max="3" width="19.140625" style="18" customWidth="1"/>
    <col min="4" max="16384" width="11.42578125" style="18"/>
  </cols>
  <sheetData>
    <row r="2" spans="1:5" ht="23.25" customHeight="1">
      <c r="A2" s="28" t="s">
        <v>223</v>
      </c>
    </row>
    <row r="3" spans="1:5" ht="25.5" customHeight="1"/>
    <row r="4" spans="1:5" ht="33.75" customHeight="1">
      <c r="B4" s="52" t="s">
        <v>200</v>
      </c>
      <c r="C4" s="51" t="s">
        <v>252</v>
      </c>
    </row>
    <row r="5" spans="1:5" ht="24" customHeight="1">
      <c r="B5" s="50" t="s">
        <v>196</v>
      </c>
      <c r="C5" s="50">
        <v>29.09</v>
      </c>
    </row>
    <row r="6" spans="1:5" ht="24" customHeight="1">
      <c r="B6" s="50" t="s">
        <v>197</v>
      </c>
      <c r="C6" s="50">
        <v>34.94</v>
      </c>
    </row>
    <row r="7" spans="1:5" ht="24" customHeight="1">
      <c r="B7" s="50" t="s">
        <v>198</v>
      </c>
      <c r="C7" s="50">
        <v>29.3</v>
      </c>
    </row>
    <row r="8" spans="1:5" ht="24" customHeight="1">
      <c r="B8" s="50" t="s">
        <v>199</v>
      </c>
      <c r="C8" s="50">
        <v>36.799999999999997</v>
      </c>
    </row>
    <row r="9" spans="1:5" ht="27" customHeight="1">
      <c r="B9" s="49" t="s">
        <v>176</v>
      </c>
      <c r="C9" s="48">
        <v>0.40139999999999998</v>
      </c>
    </row>
    <row r="12" spans="1:5">
      <c r="A12" s="43" t="s">
        <v>256</v>
      </c>
    </row>
    <row r="13" spans="1:5" ht="10.5" customHeight="1">
      <c r="A13" s="124" t="s">
        <v>249</v>
      </c>
      <c r="B13" s="124"/>
      <c r="C13" s="124"/>
      <c r="D13" s="124"/>
      <c r="E13" s="124"/>
    </row>
    <row r="14" spans="1:5" ht="12.75" hidden="1" customHeight="1">
      <c r="A14" s="124"/>
      <c r="B14" s="124"/>
      <c r="C14" s="124"/>
      <c r="D14" s="124"/>
      <c r="E14" s="124"/>
    </row>
    <row r="15" spans="1:5">
      <c r="A15" s="124"/>
      <c r="B15" s="124"/>
      <c r="C15" s="124"/>
      <c r="D15" s="124"/>
      <c r="E15" s="124"/>
    </row>
    <row r="16" spans="1:5">
      <c r="A16" s="124"/>
      <c r="B16" s="124"/>
      <c r="C16" s="124"/>
      <c r="D16" s="124"/>
      <c r="E16" s="124"/>
    </row>
    <row r="17" spans="1:5">
      <c r="A17" s="124"/>
      <c r="B17" s="124"/>
      <c r="C17" s="124"/>
      <c r="D17" s="124"/>
      <c r="E17" s="124"/>
    </row>
    <row r="18" spans="1:5">
      <c r="A18" s="124"/>
      <c r="B18" s="124"/>
      <c r="C18" s="124"/>
      <c r="D18" s="124"/>
      <c r="E18" s="124"/>
    </row>
    <row r="19" spans="1:5">
      <c r="A19" s="124"/>
      <c r="B19" s="124"/>
      <c r="C19" s="124"/>
      <c r="D19" s="124"/>
      <c r="E19" s="124"/>
    </row>
    <row r="20" spans="1:5">
      <c r="A20" s="124"/>
      <c r="B20" s="124"/>
      <c r="C20" s="124"/>
      <c r="D20" s="124"/>
      <c r="E20" s="124"/>
    </row>
  </sheetData>
  <mergeCells count="1">
    <mergeCell ref="A13:E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H47"/>
  <sheetViews>
    <sheetView tabSelected="1" zoomScale="85" zoomScaleNormal="85" workbookViewId="0">
      <selection activeCell="A3" sqref="A3"/>
    </sheetView>
  </sheetViews>
  <sheetFormatPr baseColWidth="10" defaultRowHeight="15"/>
  <cols>
    <col min="1" max="1" width="13.85546875" customWidth="1"/>
    <col min="2" max="2" width="34.42578125" customWidth="1"/>
    <col min="3" max="3" width="74.85546875" customWidth="1"/>
    <col min="4" max="4" width="27.85546875" customWidth="1"/>
    <col min="5" max="5" width="25.7109375" customWidth="1"/>
    <col min="6" max="6" width="12.7109375" style="59" customWidth="1"/>
  </cols>
  <sheetData>
    <row r="1" spans="1:8" ht="15.75">
      <c r="A1" s="154" t="s">
        <v>259</v>
      </c>
    </row>
    <row r="2" spans="1:8" ht="9.75" customHeight="1"/>
    <row r="3" spans="1:8">
      <c r="A3" s="28" t="s">
        <v>260</v>
      </c>
    </row>
    <row r="5" spans="1:8" ht="25.5" customHeight="1">
      <c r="A5" s="52" t="s">
        <v>48</v>
      </c>
      <c r="B5" s="52" t="s">
        <v>0</v>
      </c>
      <c r="C5" s="52" t="s">
        <v>1</v>
      </c>
      <c r="D5" s="52" t="s">
        <v>2</v>
      </c>
      <c r="E5" s="52" t="s">
        <v>47</v>
      </c>
      <c r="F5" s="52" t="s">
        <v>128</v>
      </c>
      <c r="G5" s="18"/>
      <c r="H5" s="18"/>
    </row>
    <row r="6" spans="1:8" ht="18.75" customHeight="1">
      <c r="A6" s="97" t="s">
        <v>51</v>
      </c>
      <c r="B6" s="97" t="s">
        <v>75</v>
      </c>
      <c r="C6" s="33" t="s">
        <v>88</v>
      </c>
      <c r="D6" s="33" t="s">
        <v>18</v>
      </c>
      <c r="E6" s="33" t="s">
        <v>62</v>
      </c>
      <c r="F6" s="37">
        <v>2012</v>
      </c>
      <c r="G6" s="18"/>
      <c r="H6" s="18"/>
    </row>
    <row r="7" spans="1:8" ht="36.75" customHeight="1">
      <c r="A7" s="98"/>
      <c r="B7" s="98"/>
      <c r="C7" s="33" t="s">
        <v>89</v>
      </c>
      <c r="D7" s="33" t="s">
        <v>19</v>
      </c>
      <c r="E7" s="33" t="s">
        <v>73</v>
      </c>
      <c r="F7" s="37">
        <v>2012</v>
      </c>
      <c r="G7" s="18"/>
      <c r="H7" s="18"/>
    </row>
    <row r="8" spans="1:8" ht="28.5" customHeight="1">
      <c r="A8" s="99"/>
      <c r="B8" s="99"/>
      <c r="C8" s="33" t="s">
        <v>90</v>
      </c>
      <c r="D8" s="33" t="s">
        <v>21</v>
      </c>
      <c r="E8" s="33" t="s">
        <v>63</v>
      </c>
      <c r="F8" s="37" t="s">
        <v>129</v>
      </c>
      <c r="G8" s="18"/>
      <c r="H8" s="18"/>
    </row>
    <row r="9" spans="1:8" ht="49.5" customHeight="1">
      <c r="A9" s="97" t="s">
        <v>53</v>
      </c>
      <c r="B9" s="97" t="s">
        <v>76</v>
      </c>
      <c r="C9" s="33" t="s">
        <v>91</v>
      </c>
      <c r="D9" s="33" t="s">
        <v>20</v>
      </c>
      <c r="E9" s="33" t="s">
        <v>49</v>
      </c>
      <c r="F9" s="37">
        <v>2012</v>
      </c>
      <c r="G9" s="18"/>
      <c r="H9" s="18"/>
    </row>
    <row r="10" spans="1:8" ht="42" customHeight="1">
      <c r="A10" s="98"/>
      <c r="B10" s="98"/>
      <c r="C10" s="33" t="s">
        <v>92</v>
      </c>
      <c r="D10" s="33" t="s">
        <v>177</v>
      </c>
      <c r="E10" s="33" t="s">
        <v>64</v>
      </c>
      <c r="F10" s="37" t="s">
        <v>129</v>
      </c>
      <c r="G10" s="18"/>
      <c r="H10" s="18"/>
    </row>
    <row r="11" spans="1:8" ht="40.5" customHeight="1">
      <c r="A11" s="99"/>
      <c r="B11" s="99"/>
      <c r="C11" s="33" t="s">
        <v>93</v>
      </c>
      <c r="D11" s="33" t="s">
        <v>22</v>
      </c>
      <c r="E11" s="33" t="s">
        <v>65</v>
      </c>
      <c r="F11" s="37">
        <v>2012</v>
      </c>
      <c r="G11" s="18"/>
      <c r="H11" s="18"/>
    </row>
    <row r="12" spans="1:8" ht="35.25" customHeight="1">
      <c r="A12" s="97" t="s">
        <v>54</v>
      </c>
      <c r="B12" s="97" t="s">
        <v>77</v>
      </c>
      <c r="C12" s="33" t="s">
        <v>94</v>
      </c>
      <c r="D12" s="33" t="s">
        <v>23</v>
      </c>
      <c r="E12" s="33" t="s">
        <v>72</v>
      </c>
      <c r="F12" s="37">
        <v>2012</v>
      </c>
      <c r="G12" s="18"/>
      <c r="H12" s="18"/>
    </row>
    <row r="13" spans="1:8" ht="41.25" customHeight="1">
      <c r="A13" s="98"/>
      <c r="B13" s="98"/>
      <c r="C13" s="33" t="s">
        <v>95</v>
      </c>
      <c r="D13" s="33" t="s">
        <v>24</v>
      </c>
      <c r="E13" s="33" t="s">
        <v>64</v>
      </c>
      <c r="F13" s="37" t="s">
        <v>129</v>
      </c>
      <c r="G13" s="18"/>
      <c r="H13" s="18"/>
    </row>
    <row r="14" spans="1:8" ht="28.5" customHeight="1">
      <c r="A14" s="98"/>
      <c r="B14" s="98"/>
      <c r="C14" s="33" t="s">
        <v>96</v>
      </c>
      <c r="D14" s="33" t="s">
        <v>25</v>
      </c>
      <c r="E14" s="33" t="s">
        <v>49</v>
      </c>
      <c r="F14" s="37" t="s">
        <v>129</v>
      </c>
      <c r="G14" s="18"/>
      <c r="H14" s="18"/>
    </row>
    <row r="15" spans="1:8" ht="14.25" customHeight="1">
      <c r="A15" s="99"/>
      <c r="B15" s="99"/>
      <c r="C15" s="33" t="s">
        <v>97</v>
      </c>
      <c r="D15" s="33" t="s">
        <v>26</v>
      </c>
      <c r="E15" s="33" t="s">
        <v>49</v>
      </c>
      <c r="F15" s="37" t="s">
        <v>129</v>
      </c>
      <c r="G15" s="18"/>
      <c r="H15" s="18"/>
    </row>
    <row r="16" spans="1:8" ht="24.75" customHeight="1">
      <c r="A16" s="97" t="s">
        <v>59</v>
      </c>
      <c r="B16" s="97" t="s">
        <v>172</v>
      </c>
      <c r="C16" s="33" t="s">
        <v>98</v>
      </c>
      <c r="D16" s="33" t="s">
        <v>27</v>
      </c>
      <c r="E16" s="33" t="s">
        <v>50</v>
      </c>
      <c r="F16" s="37">
        <v>2012</v>
      </c>
      <c r="G16" s="18"/>
      <c r="H16" s="18"/>
    </row>
    <row r="17" spans="1:8" ht="29.25" customHeight="1">
      <c r="A17" s="98"/>
      <c r="B17" s="98"/>
      <c r="C17" s="33" t="s">
        <v>99</v>
      </c>
      <c r="D17" s="33" t="s">
        <v>28</v>
      </c>
      <c r="E17" s="33" t="s">
        <v>50</v>
      </c>
      <c r="F17" s="37">
        <v>2013</v>
      </c>
      <c r="G17" s="18"/>
      <c r="H17" s="18"/>
    </row>
    <row r="18" spans="1:8" ht="42" customHeight="1">
      <c r="A18" s="99"/>
      <c r="B18" s="99"/>
      <c r="C18" s="33" t="s">
        <v>100</v>
      </c>
      <c r="D18" s="33" t="s">
        <v>29</v>
      </c>
      <c r="E18" s="33" t="s">
        <v>72</v>
      </c>
      <c r="F18" s="37" t="s">
        <v>129</v>
      </c>
      <c r="G18" s="18"/>
      <c r="H18" s="18"/>
    </row>
    <row r="19" spans="1:8" ht="36.75" customHeight="1">
      <c r="A19" s="97" t="s">
        <v>57</v>
      </c>
      <c r="B19" s="97" t="s">
        <v>78</v>
      </c>
      <c r="C19" s="33" t="s">
        <v>101</v>
      </c>
      <c r="D19" s="33" t="s">
        <v>30</v>
      </c>
      <c r="E19" s="33" t="s">
        <v>66</v>
      </c>
      <c r="F19" s="37">
        <v>2012</v>
      </c>
      <c r="G19" s="18"/>
      <c r="H19" s="18"/>
    </row>
    <row r="20" spans="1:8" ht="30.75" customHeight="1">
      <c r="A20" s="98"/>
      <c r="B20" s="98"/>
      <c r="C20" s="33" t="s">
        <v>102</v>
      </c>
      <c r="D20" s="33" t="s">
        <v>31</v>
      </c>
      <c r="E20" s="33" t="s">
        <v>66</v>
      </c>
      <c r="F20" s="37" t="s">
        <v>129</v>
      </c>
      <c r="G20" s="18"/>
      <c r="H20" s="18"/>
    </row>
    <row r="21" spans="1:8" ht="25.5">
      <c r="A21" s="98"/>
      <c r="B21" s="98"/>
      <c r="C21" s="33" t="s">
        <v>103</v>
      </c>
      <c r="D21" s="33" t="s">
        <v>30</v>
      </c>
      <c r="E21" s="33" t="s">
        <v>67</v>
      </c>
      <c r="F21" s="37">
        <v>2012</v>
      </c>
      <c r="G21" s="18"/>
      <c r="H21" s="18"/>
    </row>
    <row r="22" spans="1:8" ht="36" customHeight="1">
      <c r="A22" s="98"/>
      <c r="B22" s="98"/>
      <c r="C22" s="33" t="s">
        <v>104</v>
      </c>
      <c r="D22" s="33" t="s">
        <v>32</v>
      </c>
      <c r="E22" s="33" t="s">
        <v>67</v>
      </c>
      <c r="F22" s="37" t="s">
        <v>129</v>
      </c>
      <c r="G22" s="18"/>
      <c r="H22" s="18"/>
    </row>
    <row r="23" spans="1:8" ht="27" customHeight="1">
      <c r="A23" s="99"/>
      <c r="B23" s="99"/>
      <c r="C23" s="33" t="s">
        <v>105</v>
      </c>
      <c r="D23" s="33" t="s">
        <v>33</v>
      </c>
      <c r="E23" s="33" t="s">
        <v>66</v>
      </c>
      <c r="F23" s="37" t="s">
        <v>129</v>
      </c>
      <c r="G23" s="18"/>
      <c r="H23" s="18"/>
    </row>
    <row r="24" spans="1:8" ht="26.25" customHeight="1">
      <c r="A24" s="97" t="s">
        <v>56</v>
      </c>
      <c r="B24" s="97" t="s">
        <v>79</v>
      </c>
      <c r="C24" s="33" t="s">
        <v>106</v>
      </c>
      <c r="D24" s="33" t="s">
        <v>31</v>
      </c>
      <c r="E24" s="33" t="s">
        <v>49</v>
      </c>
      <c r="F24" s="37">
        <v>2012</v>
      </c>
      <c r="G24" s="18"/>
      <c r="H24" s="18"/>
    </row>
    <row r="25" spans="1:8" ht="33" customHeight="1">
      <c r="A25" s="98"/>
      <c r="B25" s="98"/>
      <c r="C25" s="33" t="s">
        <v>107</v>
      </c>
      <c r="D25" s="33" t="s">
        <v>31</v>
      </c>
      <c r="E25" s="33" t="s">
        <v>49</v>
      </c>
      <c r="F25" s="37">
        <v>2012</v>
      </c>
      <c r="G25" s="18"/>
      <c r="H25" s="18"/>
    </row>
    <row r="26" spans="1:8" ht="38.25" customHeight="1">
      <c r="A26" s="99"/>
      <c r="B26" s="99"/>
      <c r="C26" s="33" t="s">
        <v>108</v>
      </c>
      <c r="D26" s="33" t="s">
        <v>31</v>
      </c>
      <c r="E26" s="33" t="s">
        <v>49</v>
      </c>
      <c r="F26" s="37">
        <v>2012</v>
      </c>
      <c r="G26" s="18"/>
      <c r="H26" s="18"/>
    </row>
    <row r="27" spans="1:8">
      <c r="A27" s="97" t="s">
        <v>52</v>
      </c>
      <c r="B27" s="97" t="s">
        <v>80</v>
      </c>
      <c r="C27" s="33" t="s">
        <v>109</v>
      </c>
      <c r="D27" s="33" t="s">
        <v>34</v>
      </c>
      <c r="E27" s="33" t="s">
        <v>62</v>
      </c>
      <c r="F27" s="37">
        <v>2012</v>
      </c>
      <c r="G27" s="18"/>
      <c r="H27" s="18"/>
    </row>
    <row r="28" spans="1:8" ht="31.5" customHeight="1">
      <c r="A28" s="98"/>
      <c r="B28" s="98"/>
      <c r="C28" s="33" t="s">
        <v>110</v>
      </c>
      <c r="D28" s="33" t="s">
        <v>31</v>
      </c>
      <c r="E28" s="33" t="s">
        <v>68</v>
      </c>
      <c r="F28" s="37" t="s">
        <v>129</v>
      </c>
      <c r="G28" s="18"/>
      <c r="H28" s="18"/>
    </row>
    <row r="29" spans="1:8" ht="31.5" customHeight="1">
      <c r="A29" s="98"/>
      <c r="B29" s="98"/>
      <c r="C29" s="33" t="s">
        <v>111</v>
      </c>
      <c r="D29" s="33" t="s">
        <v>31</v>
      </c>
      <c r="E29" s="33" t="s">
        <v>68</v>
      </c>
      <c r="F29" s="37" t="s">
        <v>129</v>
      </c>
      <c r="G29" s="18"/>
      <c r="H29" s="18"/>
    </row>
    <row r="30" spans="1:8" ht="30" customHeight="1">
      <c r="A30" s="97" t="s">
        <v>53</v>
      </c>
      <c r="B30" s="97" t="s">
        <v>81</v>
      </c>
      <c r="C30" s="33" t="s">
        <v>112</v>
      </c>
      <c r="D30" s="33" t="s">
        <v>35</v>
      </c>
      <c r="E30" s="33" t="s">
        <v>71</v>
      </c>
      <c r="F30" s="37" t="s">
        <v>130</v>
      </c>
      <c r="G30" s="18"/>
      <c r="H30" s="18"/>
    </row>
    <row r="31" spans="1:8" ht="27.75" customHeight="1">
      <c r="A31" s="98"/>
      <c r="B31" s="98"/>
      <c r="C31" s="33" t="s">
        <v>113</v>
      </c>
      <c r="D31" s="33" t="s">
        <v>31</v>
      </c>
      <c r="E31" s="33" t="s">
        <v>71</v>
      </c>
      <c r="F31" s="37" t="s">
        <v>130</v>
      </c>
      <c r="G31" s="18"/>
      <c r="H31" s="18"/>
    </row>
    <row r="32" spans="1:8" ht="15" customHeight="1">
      <c r="A32" s="97" t="s">
        <v>58</v>
      </c>
      <c r="B32" s="97" t="s">
        <v>82</v>
      </c>
      <c r="C32" s="33" t="s">
        <v>114</v>
      </c>
      <c r="D32" s="33" t="s">
        <v>34</v>
      </c>
      <c r="E32" s="33" t="s">
        <v>69</v>
      </c>
      <c r="F32" s="37">
        <v>2012</v>
      </c>
      <c r="G32" s="18"/>
      <c r="H32" s="18"/>
    </row>
    <row r="33" spans="1:8" ht="28.5" customHeight="1">
      <c r="A33" s="98"/>
      <c r="B33" s="98"/>
      <c r="C33" s="33" t="s">
        <v>115</v>
      </c>
      <c r="D33" s="33" t="s">
        <v>36</v>
      </c>
      <c r="E33" s="33" t="s">
        <v>69</v>
      </c>
      <c r="F33" s="37">
        <v>2012</v>
      </c>
      <c r="G33" s="18"/>
      <c r="H33" s="18"/>
    </row>
    <row r="34" spans="1:8" ht="24.75" customHeight="1">
      <c r="A34" s="98"/>
      <c r="B34" s="98"/>
      <c r="C34" s="33" t="s">
        <v>116</v>
      </c>
      <c r="D34" s="33" t="s">
        <v>37</v>
      </c>
      <c r="E34" s="33" t="s">
        <v>69</v>
      </c>
      <c r="F34" s="37" t="s">
        <v>129</v>
      </c>
      <c r="G34" s="18"/>
      <c r="H34" s="18"/>
    </row>
    <row r="35" spans="1:8" ht="32.25" customHeight="1">
      <c r="A35" s="98"/>
      <c r="B35" s="98"/>
      <c r="C35" s="33" t="s">
        <v>117</v>
      </c>
      <c r="D35" s="33" t="s">
        <v>35</v>
      </c>
      <c r="E35" s="33" t="s">
        <v>69</v>
      </c>
      <c r="F35" s="37" t="s">
        <v>129</v>
      </c>
      <c r="G35" s="18"/>
      <c r="H35" s="18"/>
    </row>
    <row r="36" spans="1:8" ht="15" customHeight="1">
      <c r="A36" s="97" t="s">
        <v>55</v>
      </c>
      <c r="B36" s="97" t="s">
        <v>83</v>
      </c>
      <c r="C36" s="33" t="s">
        <v>118</v>
      </c>
      <c r="D36" s="33" t="s">
        <v>34</v>
      </c>
      <c r="E36" s="33" t="s">
        <v>70</v>
      </c>
      <c r="F36" s="37">
        <v>2012</v>
      </c>
      <c r="G36" s="18"/>
      <c r="H36" s="18"/>
    </row>
    <row r="37" spans="1:8" ht="66.75" customHeight="1">
      <c r="A37" s="98"/>
      <c r="B37" s="98"/>
      <c r="C37" s="33" t="s">
        <v>119</v>
      </c>
      <c r="D37" s="33" t="s">
        <v>38</v>
      </c>
      <c r="E37" s="33" t="s">
        <v>70</v>
      </c>
      <c r="F37" s="37">
        <v>2013</v>
      </c>
      <c r="G37" s="18"/>
      <c r="H37" s="18"/>
    </row>
    <row r="38" spans="1:8" ht="15" customHeight="1">
      <c r="A38" s="33" t="s">
        <v>60</v>
      </c>
      <c r="B38" s="33" t="s">
        <v>84</v>
      </c>
      <c r="C38" s="33" t="s">
        <v>120</v>
      </c>
      <c r="D38" s="33" t="s">
        <v>39</v>
      </c>
      <c r="E38" s="33" t="s">
        <v>64</v>
      </c>
      <c r="F38" s="37" t="s">
        <v>129</v>
      </c>
      <c r="G38" s="18"/>
      <c r="H38" s="18"/>
    </row>
    <row r="39" spans="1:8" ht="38.25">
      <c r="A39" s="33" t="s">
        <v>61</v>
      </c>
      <c r="B39" s="33" t="s">
        <v>85</v>
      </c>
      <c r="C39" s="33" t="s">
        <v>121</v>
      </c>
      <c r="D39" s="33" t="s">
        <v>34</v>
      </c>
      <c r="E39" s="33" t="s">
        <v>62</v>
      </c>
      <c r="F39" s="37">
        <v>2012</v>
      </c>
      <c r="G39" s="18"/>
      <c r="H39" s="18"/>
    </row>
    <row r="40" spans="1:8" ht="15" customHeight="1">
      <c r="A40" s="97" t="s">
        <v>174</v>
      </c>
      <c r="B40" s="97" t="s">
        <v>86</v>
      </c>
      <c r="C40" s="33" t="s">
        <v>122</v>
      </c>
      <c r="D40" s="33" t="s">
        <v>40</v>
      </c>
      <c r="E40" s="33" t="s">
        <v>63</v>
      </c>
      <c r="F40" s="37" t="s">
        <v>130</v>
      </c>
      <c r="G40" s="18"/>
      <c r="H40" s="18"/>
    </row>
    <row r="41" spans="1:8" ht="47.25" customHeight="1">
      <c r="A41" s="98"/>
      <c r="B41" s="98"/>
      <c r="C41" s="33" t="s">
        <v>123</v>
      </c>
      <c r="D41" s="33" t="s">
        <v>41</v>
      </c>
      <c r="E41" s="33" t="s">
        <v>63</v>
      </c>
      <c r="F41" s="37" t="s">
        <v>130</v>
      </c>
      <c r="G41" s="18"/>
      <c r="H41" s="18"/>
    </row>
    <row r="42" spans="1:8" ht="35.25" customHeight="1">
      <c r="A42" s="98"/>
      <c r="B42" s="98"/>
      <c r="C42" s="33" t="s">
        <v>124</v>
      </c>
      <c r="D42" s="33" t="s">
        <v>42</v>
      </c>
      <c r="E42" s="33" t="s">
        <v>63</v>
      </c>
      <c r="F42" s="37" t="s">
        <v>130</v>
      </c>
      <c r="G42" s="18"/>
      <c r="H42" s="18"/>
    </row>
    <row r="43" spans="1:8" ht="52.5" customHeight="1">
      <c r="A43" s="97" t="s">
        <v>173</v>
      </c>
      <c r="B43" s="97" t="s">
        <v>87</v>
      </c>
      <c r="C43" s="33" t="s">
        <v>125</v>
      </c>
      <c r="D43" s="33" t="s">
        <v>43</v>
      </c>
      <c r="E43" s="33" t="s">
        <v>63</v>
      </c>
      <c r="F43" s="37" t="s">
        <v>130</v>
      </c>
      <c r="G43" s="18"/>
      <c r="H43" s="18"/>
    </row>
    <row r="44" spans="1:8" ht="72.75" customHeight="1">
      <c r="A44" s="98"/>
      <c r="B44" s="98"/>
      <c r="C44" s="33" t="s">
        <v>126</v>
      </c>
      <c r="D44" s="33" t="s">
        <v>44</v>
      </c>
      <c r="E44" s="33" t="s">
        <v>63</v>
      </c>
      <c r="F44" s="37" t="s">
        <v>130</v>
      </c>
      <c r="G44" s="18"/>
      <c r="H44" s="18"/>
    </row>
    <row r="45" spans="1:8" ht="38.25">
      <c r="A45" s="99"/>
      <c r="B45" s="99"/>
      <c r="C45" s="33" t="s">
        <v>127</v>
      </c>
      <c r="D45" s="33" t="s">
        <v>45</v>
      </c>
      <c r="E45" s="33" t="s">
        <v>63</v>
      </c>
      <c r="F45" s="37" t="s">
        <v>130</v>
      </c>
      <c r="G45" s="18"/>
      <c r="H45" s="18"/>
    </row>
    <row r="46" spans="1:8">
      <c r="A46" s="18"/>
      <c r="B46" s="18"/>
      <c r="C46" s="18"/>
      <c r="D46" s="18"/>
      <c r="E46" s="18"/>
      <c r="F46" s="42"/>
      <c r="G46" s="18"/>
      <c r="H46" s="18"/>
    </row>
    <row r="47" spans="1:8">
      <c r="A47" s="18"/>
      <c r="B47" s="18"/>
      <c r="C47" s="18"/>
      <c r="D47" s="18"/>
      <c r="E47" s="18"/>
      <c r="F47" s="42"/>
      <c r="G47" s="18"/>
      <c r="H47" s="18"/>
    </row>
  </sheetData>
  <mergeCells count="24">
    <mergeCell ref="A43:A45"/>
    <mergeCell ref="B32:B35"/>
    <mergeCell ref="B36:B37"/>
    <mergeCell ref="B43:B45"/>
    <mergeCell ref="B40:B42"/>
    <mergeCell ref="A32:A35"/>
    <mergeCell ref="A36:A37"/>
    <mergeCell ref="A40:A42"/>
    <mergeCell ref="A24:A26"/>
    <mergeCell ref="B24:B26"/>
    <mergeCell ref="B27:B29"/>
    <mergeCell ref="B30:B31"/>
    <mergeCell ref="B6:B8"/>
    <mergeCell ref="A27:A29"/>
    <mergeCell ref="A30:A31"/>
    <mergeCell ref="A9:A11"/>
    <mergeCell ref="A12:A15"/>
    <mergeCell ref="A6:A8"/>
    <mergeCell ref="B9:B11"/>
    <mergeCell ref="B12:B15"/>
    <mergeCell ref="B16:B18"/>
    <mergeCell ref="B19:B23"/>
    <mergeCell ref="A16:A18"/>
    <mergeCell ref="A19:A23"/>
  </mergeCells>
  <pageMargins left="0.7" right="0.7" top="0.75" bottom="0.75" header="0.3" footer="0.3"/>
  <pageSetup paperSize="8" orientation="landscape" horizontalDpi="4294967292" r:id="rId1"/>
</worksheet>
</file>

<file path=xl/worksheets/sheet20.xml><?xml version="1.0" encoding="utf-8"?>
<worksheet xmlns="http://schemas.openxmlformats.org/spreadsheetml/2006/main" xmlns:r="http://schemas.openxmlformats.org/officeDocument/2006/relationships">
  <dimension ref="A2:G26"/>
  <sheetViews>
    <sheetView view="pageLayout" zoomScale="70" zoomScaleNormal="100" zoomScalePageLayoutView="70" workbookViewId="0">
      <selection activeCell="D5" sqref="D5"/>
    </sheetView>
  </sheetViews>
  <sheetFormatPr baseColWidth="10" defaultRowHeight="12.75"/>
  <cols>
    <col min="1" max="1" width="5.28515625" style="18" customWidth="1"/>
    <col min="2" max="2" width="16.28515625" style="18" customWidth="1"/>
    <col min="3" max="7" width="20.7109375" style="18" customWidth="1"/>
    <col min="8" max="16384" width="11.42578125" style="18"/>
  </cols>
  <sheetData>
    <row r="2" spans="1:7" ht="15">
      <c r="A2" s="28" t="s">
        <v>238</v>
      </c>
    </row>
    <row r="4" spans="1:7" ht="24.75" customHeight="1">
      <c r="A4" s="148" t="s">
        <v>200</v>
      </c>
      <c r="B4" s="148"/>
      <c r="C4" s="145" t="s">
        <v>235</v>
      </c>
      <c r="D4" s="146"/>
      <c r="E4" s="146"/>
      <c r="F4" s="147"/>
      <c r="G4" s="149" t="s">
        <v>176</v>
      </c>
    </row>
    <row r="5" spans="1:7" ht="38.25" customHeight="1">
      <c r="A5" s="148"/>
      <c r="B5" s="148"/>
      <c r="C5" s="57" t="s">
        <v>231</v>
      </c>
      <c r="D5" s="57" t="s">
        <v>236</v>
      </c>
      <c r="E5" s="57" t="s">
        <v>234</v>
      </c>
      <c r="F5" s="57" t="s">
        <v>232</v>
      </c>
      <c r="G5" s="150"/>
    </row>
    <row r="6" spans="1:7" ht="18.75" customHeight="1">
      <c r="A6" s="151">
        <v>2012</v>
      </c>
      <c r="B6" s="56" t="s">
        <v>228</v>
      </c>
      <c r="C6" s="20">
        <v>16683500</v>
      </c>
      <c r="D6" s="20">
        <v>5000000</v>
      </c>
      <c r="E6" s="20">
        <v>0</v>
      </c>
      <c r="F6" s="20">
        <v>19959387</v>
      </c>
      <c r="G6" s="20">
        <f>SUM(C6:F6)</f>
        <v>41642887</v>
      </c>
    </row>
    <row r="7" spans="1:7" ht="18.75" customHeight="1">
      <c r="A7" s="152"/>
      <c r="B7" s="56" t="s">
        <v>229</v>
      </c>
      <c r="C7" s="20">
        <v>16934490</v>
      </c>
      <c r="D7" s="20">
        <v>6422980</v>
      </c>
      <c r="E7" s="20">
        <v>33373631</v>
      </c>
      <c r="F7" s="20">
        <v>20010785</v>
      </c>
      <c r="G7" s="20">
        <f>SUM(C7:F7)</f>
        <v>76741886</v>
      </c>
    </row>
    <row r="8" spans="1:7" ht="18.75" customHeight="1">
      <c r="A8" s="152"/>
      <c r="B8" s="56" t="s">
        <v>230</v>
      </c>
      <c r="C8" s="20">
        <v>14256540</v>
      </c>
      <c r="D8" s="20">
        <v>5727752</v>
      </c>
      <c r="E8" s="20">
        <v>25252488</v>
      </c>
      <c r="F8" s="20">
        <v>0</v>
      </c>
      <c r="G8" s="20">
        <f>SUM(C8:F8)</f>
        <v>45236780</v>
      </c>
    </row>
    <row r="9" spans="1:7" ht="18.75" customHeight="1">
      <c r="A9" s="153"/>
      <c r="B9" s="54" t="s">
        <v>233</v>
      </c>
      <c r="C9" s="53">
        <f>+C8/C7*100</f>
        <v>84.186414825601474</v>
      </c>
      <c r="D9" s="53">
        <f>+D8/D7*100</f>
        <v>89.175927684657267</v>
      </c>
      <c r="E9" s="53">
        <f>+E8/E7*100</f>
        <v>75.66598911577826</v>
      </c>
      <c r="F9" s="53">
        <f>+F8/F7*100</f>
        <v>0</v>
      </c>
      <c r="G9" s="53">
        <f>+G8/G7*100</f>
        <v>58.946661800831947</v>
      </c>
    </row>
    <row r="10" spans="1:7" ht="18.75" customHeight="1">
      <c r="A10" s="151">
        <v>2013</v>
      </c>
      <c r="B10" s="56" t="s">
        <v>228</v>
      </c>
      <c r="C10" s="20">
        <v>15611771</v>
      </c>
      <c r="D10" s="20">
        <v>5000000</v>
      </c>
      <c r="E10" s="20">
        <v>0</v>
      </c>
      <c r="F10" s="20">
        <v>25920706</v>
      </c>
      <c r="G10" s="20">
        <f>SUM(C10:F10)</f>
        <v>46532477</v>
      </c>
    </row>
    <row r="11" spans="1:7" ht="18.75" customHeight="1">
      <c r="A11" s="152"/>
      <c r="B11" s="56" t="s">
        <v>229</v>
      </c>
      <c r="C11" s="20">
        <v>18764051</v>
      </c>
      <c r="D11" s="20">
        <v>6349715</v>
      </c>
      <c r="E11" s="20">
        <v>58585076</v>
      </c>
      <c r="F11" s="20">
        <v>25920706</v>
      </c>
      <c r="G11" s="20">
        <f>SUM(C11:F11)</f>
        <v>109619548</v>
      </c>
    </row>
    <row r="12" spans="1:7" ht="18.75" customHeight="1">
      <c r="A12" s="152"/>
      <c r="B12" s="56" t="s">
        <v>230</v>
      </c>
      <c r="C12" s="20">
        <v>17315718</v>
      </c>
      <c r="D12" s="20">
        <v>5981326</v>
      </c>
      <c r="E12" s="20">
        <v>13687733</v>
      </c>
      <c r="F12" s="20">
        <v>0</v>
      </c>
      <c r="G12" s="20">
        <f>SUM(C12:F12)</f>
        <v>36984777</v>
      </c>
    </row>
    <row r="13" spans="1:7" ht="18.75" customHeight="1">
      <c r="A13" s="153"/>
      <c r="B13" s="54" t="s">
        <v>233</v>
      </c>
      <c r="C13" s="53">
        <f>+C12/C11*100</f>
        <v>92.281341593028074</v>
      </c>
      <c r="D13" s="53">
        <f>+D12/D11*100</f>
        <v>94.198338035644127</v>
      </c>
      <c r="E13" s="53">
        <f>+E12/E11*100</f>
        <v>23.363856351402532</v>
      </c>
      <c r="F13" s="53">
        <f>+F12/F11*100</f>
        <v>0</v>
      </c>
      <c r="G13" s="53">
        <f>+G12/G11*100</f>
        <v>33.739216841142238</v>
      </c>
    </row>
    <row r="14" spans="1:7" ht="18.75" customHeight="1">
      <c r="A14" s="151">
        <v>2014</v>
      </c>
      <c r="B14" s="56" t="s">
        <v>228</v>
      </c>
      <c r="C14" s="20">
        <v>17159000</v>
      </c>
      <c r="D14" s="20">
        <v>6500000</v>
      </c>
      <c r="E14" s="20">
        <v>0</v>
      </c>
      <c r="F14" s="20">
        <v>24303794</v>
      </c>
      <c r="G14" s="20">
        <f>SUM(C14:F14)</f>
        <v>47962794</v>
      </c>
    </row>
    <row r="15" spans="1:7" ht="18.75" customHeight="1">
      <c r="A15" s="152"/>
      <c r="B15" s="56" t="s">
        <v>229</v>
      </c>
      <c r="C15" s="20">
        <v>18106478</v>
      </c>
      <c r="D15" s="20">
        <v>8309141</v>
      </c>
      <c r="E15" s="20">
        <v>16765086</v>
      </c>
      <c r="F15" s="20">
        <v>18300316</v>
      </c>
      <c r="G15" s="20">
        <f>SUM(C15:F15)</f>
        <v>61481021</v>
      </c>
    </row>
    <row r="16" spans="1:7" ht="18.75" customHeight="1">
      <c r="A16" s="152"/>
      <c r="B16" s="56" t="s">
        <v>230</v>
      </c>
      <c r="C16" s="20">
        <v>17624078</v>
      </c>
      <c r="D16" s="20">
        <v>7692490</v>
      </c>
      <c r="E16" s="20">
        <v>13811373</v>
      </c>
      <c r="F16" s="20">
        <v>13775</v>
      </c>
      <c r="G16" s="20">
        <f>SUM(C16:F16)</f>
        <v>39141716</v>
      </c>
    </row>
    <row r="17" spans="1:7" ht="18.75" customHeight="1">
      <c r="A17" s="153"/>
      <c r="B17" s="54" t="s">
        <v>233</v>
      </c>
      <c r="C17" s="53">
        <f>+C16/C15*100</f>
        <v>97.335760162743966</v>
      </c>
      <c r="D17" s="53">
        <f>+D16/D15*100</f>
        <v>92.578643207522887</v>
      </c>
      <c r="E17" s="53">
        <f>+E16/E15*100</f>
        <v>82.381760523029826</v>
      </c>
      <c r="F17" s="53">
        <f>+F16/F15*100</f>
        <v>7.5271924266225781E-2</v>
      </c>
      <c r="G17" s="53">
        <f>+G16/G15*100</f>
        <v>63.664713700834611</v>
      </c>
    </row>
    <row r="18" spans="1:7" ht="18.75" customHeight="1">
      <c r="A18" s="151">
        <v>2015</v>
      </c>
      <c r="B18" s="56" t="s">
        <v>228</v>
      </c>
      <c r="C18" s="20">
        <v>17911200</v>
      </c>
      <c r="D18" s="20">
        <v>6650000</v>
      </c>
      <c r="E18" s="20">
        <v>0</v>
      </c>
      <c r="F18" s="20">
        <v>11514894</v>
      </c>
      <c r="G18" s="20">
        <f>SUM(C18:F18)</f>
        <v>36076094</v>
      </c>
    </row>
    <row r="19" spans="1:7" ht="18.75" customHeight="1">
      <c r="A19" s="152"/>
      <c r="B19" s="56" t="s">
        <v>229</v>
      </c>
      <c r="C19" s="20">
        <v>18317624</v>
      </c>
      <c r="D19" s="20">
        <v>12403549</v>
      </c>
      <c r="E19" s="20">
        <v>14672525</v>
      </c>
      <c r="F19" s="20">
        <v>14219357</v>
      </c>
      <c r="G19" s="20">
        <f>SUM(C19:F19)</f>
        <v>59613055</v>
      </c>
    </row>
    <row r="20" spans="1:7" ht="18.75" customHeight="1">
      <c r="A20" s="152"/>
      <c r="B20" s="56" t="s">
        <v>230</v>
      </c>
      <c r="C20" s="20">
        <v>17384400</v>
      </c>
      <c r="D20" s="20">
        <v>9421074</v>
      </c>
      <c r="E20" s="20">
        <v>9472266</v>
      </c>
      <c r="F20" s="20">
        <v>2632470</v>
      </c>
      <c r="G20" s="20">
        <f>SUM(C20:F20)</f>
        <v>38910210</v>
      </c>
    </row>
    <row r="21" spans="1:7" ht="18.75" customHeight="1">
      <c r="A21" s="153"/>
      <c r="B21" s="54" t="s">
        <v>233</v>
      </c>
      <c r="C21" s="53">
        <f>+C20/C19*100</f>
        <v>94.905321781907958</v>
      </c>
      <c r="D21" s="53">
        <f>+D20/D19*100</f>
        <v>75.954664265848422</v>
      </c>
      <c r="E21" s="53">
        <f>+E20/E19*100</f>
        <v>64.557845360631518</v>
      </c>
      <c r="F21" s="53">
        <f>+F20/F19*100</f>
        <v>18.513284391129641</v>
      </c>
      <c r="G21" s="53">
        <f>+G20/G19*100</f>
        <v>65.271289988409421</v>
      </c>
    </row>
    <row r="22" spans="1:7" ht="18.75" customHeight="1">
      <c r="A22" s="142" t="s">
        <v>237</v>
      </c>
      <c r="B22" s="54" t="s">
        <v>228</v>
      </c>
      <c r="C22" s="55">
        <f t="shared" ref="C22:G24" si="0">+C6+C10+C14+C18</f>
        <v>67365471</v>
      </c>
      <c r="D22" s="55">
        <f t="shared" si="0"/>
        <v>23150000</v>
      </c>
      <c r="E22" s="55">
        <f t="shared" si="0"/>
        <v>0</v>
      </c>
      <c r="F22" s="55">
        <f t="shared" si="0"/>
        <v>81698781</v>
      </c>
      <c r="G22" s="55">
        <f t="shared" si="0"/>
        <v>172214252</v>
      </c>
    </row>
    <row r="23" spans="1:7" ht="18.75" customHeight="1">
      <c r="A23" s="143"/>
      <c r="B23" s="54" t="s">
        <v>229</v>
      </c>
      <c r="C23" s="55">
        <f t="shared" si="0"/>
        <v>72122643</v>
      </c>
      <c r="D23" s="55">
        <f t="shared" si="0"/>
        <v>33485385</v>
      </c>
      <c r="E23" s="55">
        <f t="shared" si="0"/>
        <v>123396318</v>
      </c>
      <c r="F23" s="55">
        <f t="shared" si="0"/>
        <v>78451164</v>
      </c>
      <c r="G23" s="55">
        <f t="shared" si="0"/>
        <v>307455510</v>
      </c>
    </row>
    <row r="24" spans="1:7" ht="18.75" customHeight="1">
      <c r="A24" s="143"/>
      <c r="B24" s="54" t="s">
        <v>230</v>
      </c>
      <c r="C24" s="55">
        <f t="shared" si="0"/>
        <v>66580736</v>
      </c>
      <c r="D24" s="55">
        <f t="shared" si="0"/>
        <v>28822642</v>
      </c>
      <c r="E24" s="55">
        <f t="shared" si="0"/>
        <v>62223860</v>
      </c>
      <c r="F24" s="55">
        <f t="shared" si="0"/>
        <v>2646245</v>
      </c>
      <c r="G24" s="55">
        <f t="shared" si="0"/>
        <v>160273483</v>
      </c>
    </row>
    <row r="25" spans="1:7" ht="18.75" customHeight="1">
      <c r="A25" s="144"/>
      <c r="B25" s="54" t="s">
        <v>233</v>
      </c>
      <c r="C25" s="53">
        <f>+C24/C23*100</f>
        <v>92.315995685294013</v>
      </c>
      <c r="D25" s="53">
        <f>+D24/D23*100</f>
        <v>86.075289264256625</v>
      </c>
      <c r="E25" s="53">
        <f>+E24/E23*100</f>
        <v>50.426026488083707</v>
      </c>
      <c r="F25" s="53">
        <f>+F24/F23*100</f>
        <v>3.3731112007464925</v>
      </c>
      <c r="G25" s="53">
        <f>+G24/G23*100</f>
        <v>52.129000062480578</v>
      </c>
    </row>
    <row r="26" spans="1:7" ht="16.5" customHeight="1"/>
  </sheetData>
  <mergeCells count="8">
    <mergeCell ref="A22:A25"/>
    <mergeCell ref="C4:F4"/>
    <mergeCell ref="A4:B5"/>
    <mergeCell ref="G4:G5"/>
    <mergeCell ref="A6:A9"/>
    <mergeCell ref="A10:A13"/>
    <mergeCell ref="A14:A17"/>
    <mergeCell ref="A18:A2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2:U59"/>
  <sheetViews>
    <sheetView zoomScale="85" zoomScaleNormal="85" workbookViewId="0">
      <selection activeCell="C7" sqref="C7"/>
    </sheetView>
  </sheetViews>
  <sheetFormatPr baseColWidth="10" defaultRowHeight="15"/>
  <cols>
    <col min="1" max="1" width="10.5703125" customWidth="1"/>
    <col min="2" max="2" width="29.28515625" customWidth="1"/>
    <col min="3" max="3" width="13.7109375" customWidth="1"/>
    <col min="5" max="5" width="5.140625" customWidth="1"/>
    <col min="6" max="6" width="6.42578125" customWidth="1"/>
    <col min="7" max="10" width="7" customWidth="1"/>
    <col min="11" max="11" width="5.42578125" customWidth="1"/>
    <col min="12" max="13" width="5.5703125" customWidth="1"/>
    <col min="14" max="14" width="5.7109375" customWidth="1"/>
    <col min="15" max="15" width="6" customWidth="1"/>
    <col min="16" max="16" width="7.28515625" customWidth="1"/>
    <col min="17" max="17" width="7" customWidth="1"/>
    <col min="18" max="18" width="7.85546875" customWidth="1"/>
    <col min="19" max="19" width="7.5703125" customWidth="1"/>
    <col min="20" max="20" width="7.7109375" customWidth="1"/>
    <col min="21" max="21" width="22.5703125" customWidth="1"/>
  </cols>
  <sheetData>
    <row r="2" spans="1:21">
      <c r="A2" s="28" t="s">
        <v>208</v>
      </c>
    </row>
    <row r="4" spans="1:21" ht="15" customHeight="1">
      <c r="A4" s="100" t="s">
        <v>0</v>
      </c>
      <c r="B4" s="100" t="s">
        <v>1</v>
      </c>
      <c r="C4" s="100" t="s">
        <v>2</v>
      </c>
      <c r="D4" s="100" t="s">
        <v>47</v>
      </c>
      <c r="E4" s="100" t="s">
        <v>128</v>
      </c>
      <c r="F4" s="103" t="s">
        <v>202</v>
      </c>
      <c r="G4" s="104"/>
      <c r="H4" s="104"/>
      <c r="I4" s="104"/>
      <c r="J4" s="105"/>
      <c r="K4" s="106" t="s">
        <v>203</v>
      </c>
      <c r="L4" s="106"/>
      <c r="M4" s="106"/>
      <c r="N4" s="106"/>
      <c r="O4" s="106"/>
      <c r="P4" s="107" t="s">
        <v>204</v>
      </c>
      <c r="Q4" s="107"/>
      <c r="R4" s="107"/>
      <c r="S4" s="107"/>
      <c r="T4" s="107"/>
      <c r="U4" s="101" t="s">
        <v>201</v>
      </c>
    </row>
    <row r="5" spans="1:21">
      <c r="A5" s="101"/>
      <c r="B5" s="101"/>
      <c r="C5" s="101"/>
      <c r="D5" s="101"/>
      <c r="E5" s="101"/>
      <c r="F5" s="19">
        <v>2012</v>
      </c>
      <c r="G5" s="19">
        <v>2013</v>
      </c>
      <c r="H5" s="19">
        <v>2014</v>
      </c>
      <c r="I5" s="19">
        <v>2015</v>
      </c>
      <c r="J5" s="19" t="s">
        <v>176</v>
      </c>
      <c r="K5" s="19">
        <v>2012</v>
      </c>
      <c r="L5" s="19">
        <v>2013</v>
      </c>
      <c r="M5" s="19">
        <v>2014</v>
      </c>
      <c r="N5" s="19">
        <v>2015</v>
      </c>
      <c r="O5" s="19" t="s">
        <v>176</v>
      </c>
      <c r="P5" s="19">
        <v>2012</v>
      </c>
      <c r="Q5" s="19">
        <v>2013</v>
      </c>
      <c r="R5" s="19">
        <v>2014</v>
      </c>
      <c r="S5" s="19">
        <v>2015</v>
      </c>
      <c r="T5" s="19" t="s">
        <v>176</v>
      </c>
      <c r="U5" s="108"/>
    </row>
    <row r="6" spans="1:21">
      <c r="A6" s="102" t="s">
        <v>75</v>
      </c>
      <c r="B6" s="102"/>
      <c r="C6" s="102"/>
      <c r="D6" s="102"/>
      <c r="E6" s="102"/>
      <c r="F6" s="102"/>
      <c r="G6" s="102"/>
      <c r="H6" s="102"/>
      <c r="I6" s="102"/>
      <c r="J6" s="102"/>
      <c r="K6" s="102"/>
      <c r="L6" s="102"/>
      <c r="M6" s="102"/>
      <c r="N6" s="102"/>
      <c r="O6" s="102"/>
      <c r="P6" s="102"/>
      <c r="Q6" s="102"/>
      <c r="R6" s="102"/>
      <c r="S6" s="102"/>
      <c r="T6" s="102"/>
      <c r="U6" s="102"/>
    </row>
    <row r="7" spans="1:21" ht="198" customHeight="1">
      <c r="A7" s="82"/>
      <c r="B7" s="83" t="s">
        <v>88</v>
      </c>
      <c r="C7" s="29" t="s">
        <v>18</v>
      </c>
      <c r="D7" s="84" t="s">
        <v>62</v>
      </c>
      <c r="E7" s="29">
        <v>2012</v>
      </c>
      <c r="F7" s="30">
        <v>5</v>
      </c>
      <c r="G7" s="30">
        <v>4</v>
      </c>
      <c r="H7" s="30">
        <v>4</v>
      </c>
      <c r="I7" s="30">
        <v>5</v>
      </c>
      <c r="J7" s="30">
        <v>18</v>
      </c>
      <c r="K7" s="30">
        <v>4</v>
      </c>
      <c r="L7" s="30">
        <v>2</v>
      </c>
      <c r="M7" s="30">
        <v>2</v>
      </c>
      <c r="N7" s="30">
        <v>3</v>
      </c>
      <c r="O7" s="30">
        <v>11</v>
      </c>
      <c r="P7" s="31">
        <v>80</v>
      </c>
      <c r="Q7" s="31">
        <v>50</v>
      </c>
      <c r="R7" s="31">
        <v>50</v>
      </c>
      <c r="S7" s="31">
        <v>60</v>
      </c>
      <c r="T7" s="31">
        <v>61.111111111111114</v>
      </c>
      <c r="U7" s="29" t="s">
        <v>250</v>
      </c>
    </row>
    <row r="8" spans="1:21" ht="232.5" customHeight="1">
      <c r="A8" s="85"/>
      <c r="B8" s="83" t="s">
        <v>89</v>
      </c>
      <c r="C8" s="29" t="s">
        <v>19</v>
      </c>
      <c r="D8" s="84" t="s">
        <v>73</v>
      </c>
      <c r="E8" s="29">
        <v>2012</v>
      </c>
      <c r="F8" s="32">
        <v>1</v>
      </c>
      <c r="G8" s="32">
        <v>1</v>
      </c>
      <c r="H8" s="32">
        <v>1</v>
      </c>
      <c r="I8" s="32">
        <v>1</v>
      </c>
      <c r="J8" s="32">
        <v>1</v>
      </c>
      <c r="K8" s="30">
        <v>0</v>
      </c>
      <c r="L8" s="30">
        <v>0</v>
      </c>
      <c r="M8" s="32">
        <v>0.15</v>
      </c>
      <c r="N8" s="30">
        <v>0</v>
      </c>
      <c r="O8" s="32">
        <v>0.15</v>
      </c>
      <c r="P8" s="31">
        <v>0</v>
      </c>
      <c r="Q8" s="31">
        <v>0</v>
      </c>
      <c r="R8" s="31">
        <v>15</v>
      </c>
      <c r="S8" s="31">
        <v>0</v>
      </c>
      <c r="T8" s="31">
        <v>15</v>
      </c>
      <c r="U8" s="29" t="s">
        <v>140</v>
      </c>
    </row>
    <row r="9" spans="1:21" ht="228" customHeight="1">
      <c r="A9" s="85"/>
      <c r="B9" s="83" t="s">
        <v>89</v>
      </c>
      <c r="C9" s="29" t="s">
        <v>19</v>
      </c>
      <c r="D9" s="84" t="s">
        <v>73</v>
      </c>
      <c r="E9" s="29">
        <v>2012</v>
      </c>
      <c r="F9" s="32">
        <v>1</v>
      </c>
      <c r="G9" s="32">
        <v>1</v>
      </c>
      <c r="H9" s="32">
        <v>1</v>
      </c>
      <c r="I9" s="32">
        <v>1</v>
      </c>
      <c r="J9" s="32">
        <v>1</v>
      </c>
      <c r="K9" s="30">
        <v>0</v>
      </c>
      <c r="L9" s="30">
        <v>0</v>
      </c>
      <c r="M9" s="32">
        <v>0.15</v>
      </c>
      <c r="N9" s="30">
        <v>0</v>
      </c>
      <c r="O9" s="32">
        <v>0.15</v>
      </c>
      <c r="P9" s="31">
        <v>0</v>
      </c>
      <c r="Q9" s="31">
        <v>0</v>
      </c>
      <c r="R9" s="31">
        <v>15</v>
      </c>
      <c r="S9" s="31">
        <v>0</v>
      </c>
      <c r="T9" s="31">
        <v>15</v>
      </c>
      <c r="U9" s="29" t="s">
        <v>140</v>
      </c>
    </row>
    <row r="10" spans="1:21">
      <c r="A10" s="86" t="s">
        <v>76</v>
      </c>
      <c r="B10" s="87"/>
      <c r="C10" s="87"/>
      <c r="D10" s="87"/>
      <c r="E10" s="87"/>
      <c r="F10" s="87"/>
      <c r="G10" s="87"/>
      <c r="H10" s="87"/>
      <c r="I10" s="87"/>
      <c r="J10" s="87"/>
      <c r="K10" s="87"/>
      <c r="L10" s="87"/>
      <c r="M10" s="87"/>
      <c r="N10" s="87"/>
      <c r="O10" s="87"/>
      <c r="P10" s="87"/>
      <c r="Q10" s="87"/>
      <c r="R10" s="87"/>
      <c r="S10" s="87"/>
      <c r="T10" s="87"/>
      <c r="U10" s="88"/>
    </row>
    <row r="11" spans="1:21" ht="273" customHeight="1">
      <c r="A11" s="89"/>
      <c r="B11" s="90" t="s">
        <v>91</v>
      </c>
      <c r="C11" s="91" t="s">
        <v>20</v>
      </c>
      <c r="D11" s="92" t="s">
        <v>49</v>
      </c>
      <c r="E11" s="91">
        <v>2012</v>
      </c>
      <c r="F11" s="93">
        <v>1</v>
      </c>
      <c r="G11" s="93">
        <v>1</v>
      </c>
      <c r="H11" s="93">
        <v>1</v>
      </c>
      <c r="I11" s="93">
        <v>2</v>
      </c>
      <c r="J11" s="93">
        <v>5</v>
      </c>
      <c r="K11" s="93">
        <v>0</v>
      </c>
      <c r="L11" s="93">
        <v>0</v>
      </c>
      <c r="M11" s="93">
        <v>0</v>
      </c>
      <c r="N11" s="93">
        <v>2</v>
      </c>
      <c r="O11" s="93">
        <v>2</v>
      </c>
      <c r="P11" s="94">
        <v>0</v>
      </c>
      <c r="Q11" s="94">
        <v>0</v>
      </c>
      <c r="R11" s="94">
        <v>0</v>
      </c>
      <c r="S11" s="94">
        <v>100</v>
      </c>
      <c r="T11" s="94">
        <v>40</v>
      </c>
      <c r="U11" s="91" t="s">
        <v>141</v>
      </c>
    </row>
    <row r="12" spans="1:21" ht="63.75">
      <c r="A12" s="85"/>
      <c r="B12" s="83" t="s">
        <v>92</v>
      </c>
      <c r="C12" s="29" t="s">
        <v>177</v>
      </c>
      <c r="D12" s="84" t="s">
        <v>64</v>
      </c>
      <c r="E12" s="29" t="s">
        <v>129</v>
      </c>
      <c r="F12" s="30">
        <v>60</v>
      </c>
      <c r="G12" s="30">
        <v>60</v>
      </c>
      <c r="H12" s="30">
        <v>60</v>
      </c>
      <c r="I12" s="30">
        <v>60</v>
      </c>
      <c r="J12" s="30">
        <v>240</v>
      </c>
      <c r="K12" s="30">
        <v>2</v>
      </c>
      <c r="L12" s="30">
        <v>50</v>
      </c>
      <c r="M12" s="30">
        <v>3</v>
      </c>
      <c r="N12" s="30">
        <v>5</v>
      </c>
      <c r="O12" s="30">
        <v>60</v>
      </c>
      <c r="P12" s="31">
        <v>3.3333333333333335</v>
      </c>
      <c r="Q12" s="31">
        <v>83.333333333333343</v>
      </c>
      <c r="R12" s="31">
        <v>5</v>
      </c>
      <c r="S12" s="31">
        <v>8.3333333333333321</v>
      </c>
      <c r="T12" s="31">
        <v>25</v>
      </c>
      <c r="U12" s="29" t="s">
        <v>157</v>
      </c>
    </row>
    <row r="13" spans="1:21" ht="76.5">
      <c r="A13" s="85"/>
      <c r="B13" s="83" t="s">
        <v>93</v>
      </c>
      <c r="C13" s="29" t="s">
        <v>22</v>
      </c>
      <c r="D13" s="84" t="s">
        <v>65</v>
      </c>
      <c r="E13" s="29">
        <v>2012</v>
      </c>
      <c r="F13" s="30">
        <v>3</v>
      </c>
      <c r="G13" s="30">
        <v>3</v>
      </c>
      <c r="H13" s="30">
        <v>3</v>
      </c>
      <c r="I13" s="30">
        <v>3</v>
      </c>
      <c r="J13" s="30">
        <v>12</v>
      </c>
      <c r="K13" s="30">
        <v>2</v>
      </c>
      <c r="L13" s="30">
        <v>2</v>
      </c>
      <c r="M13" s="30">
        <v>2</v>
      </c>
      <c r="N13" s="30">
        <v>2</v>
      </c>
      <c r="O13" s="30">
        <v>8</v>
      </c>
      <c r="P13" s="31">
        <v>66.666666666666657</v>
      </c>
      <c r="Q13" s="31">
        <v>66.666666666666657</v>
      </c>
      <c r="R13" s="31">
        <v>66.666666666666657</v>
      </c>
      <c r="S13" s="31">
        <v>66.666666666666657</v>
      </c>
      <c r="T13" s="31">
        <v>66.666666666666657</v>
      </c>
      <c r="U13" s="29" t="s">
        <v>158</v>
      </c>
    </row>
    <row r="14" spans="1:21" s="16" customFormat="1">
      <c r="A14" s="95" t="s">
        <v>77</v>
      </c>
      <c r="B14" s="96"/>
      <c r="C14" s="96"/>
      <c r="D14" s="96"/>
      <c r="E14" s="96"/>
      <c r="F14" s="96"/>
      <c r="G14" s="96"/>
      <c r="H14" s="96"/>
      <c r="I14" s="96"/>
      <c r="J14" s="96"/>
      <c r="K14" s="96"/>
      <c r="L14" s="96"/>
      <c r="M14" s="96"/>
      <c r="N14" s="96"/>
      <c r="O14" s="96"/>
      <c r="P14" s="96"/>
      <c r="Q14" s="96"/>
      <c r="R14" s="96"/>
      <c r="S14" s="96"/>
      <c r="T14" s="96"/>
      <c r="U14" s="96"/>
    </row>
    <row r="15" spans="1:21" ht="139.5" customHeight="1">
      <c r="A15" s="82"/>
      <c r="B15" s="83" t="s">
        <v>94</v>
      </c>
      <c r="C15" s="29" t="s">
        <v>23</v>
      </c>
      <c r="D15" s="84" t="s">
        <v>72</v>
      </c>
      <c r="E15" s="29">
        <v>2012</v>
      </c>
      <c r="F15" s="32">
        <v>1</v>
      </c>
      <c r="G15" s="32">
        <v>0</v>
      </c>
      <c r="H15" s="32">
        <v>0</v>
      </c>
      <c r="I15" s="32">
        <v>0</v>
      </c>
      <c r="J15" s="32">
        <v>1</v>
      </c>
      <c r="K15" s="32">
        <v>0</v>
      </c>
      <c r="L15" s="32">
        <v>0</v>
      </c>
      <c r="M15" s="32">
        <v>1</v>
      </c>
      <c r="N15" s="32">
        <v>0</v>
      </c>
      <c r="O15" s="32">
        <v>1</v>
      </c>
      <c r="P15" s="31">
        <v>0</v>
      </c>
      <c r="Q15" s="31">
        <v>0</v>
      </c>
      <c r="R15" s="31">
        <v>100</v>
      </c>
      <c r="S15" s="31">
        <v>0</v>
      </c>
      <c r="T15" s="31">
        <v>100</v>
      </c>
      <c r="U15" s="29" t="s">
        <v>131</v>
      </c>
    </row>
    <row r="16" spans="1:21" ht="97.5" customHeight="1">
      <c r="A16" s="85"/>
      <c r="B16" s="83" t="s">
        <v>95</v>
      </c>
      <c r="C16" s="29" t="s">
        <v>24</v>
      </c>
      <c r="D16" s="84" t="s">
        <v>64</v>
      </c>
      <c r="E16" s="29" t="s">
        <v>129</v>
      </c>
      <c r="F16" s="30">
        <v>1</v>
      </c>
      <c r="G16" s="30">
        <v>1</v>
      </c>
      <c r="H16" s="30">
        <v>1</v>
      </c>
      <c r="I16" s="30">
        <v>1</v>
      </c>
      <c r="J16" s="30">
        <v>4</v>
      </c>
      <c r="K16" s="30">
        <v>0</v>
      </c>
      <c r="L16" s="30">
        <v>1</v>
      </c>
      <c r="M16" s="30">
        <v>0</v>
      </c>
      <c r="N16" s="30">
        <v>0</v>
      </c>
      <c r="O16" s="30">
        <v>1</v>
      </c>
      <c r="P16" s="31">
        <v>0</v>
      </c>
      <c r="Q16" s="31">
        <v>100</v>
      </c>
      <c r="R16" s="31">
        <v>0</v>
      </c>
      <c r="S16" s="31">
        <v>0</v>
      </c>
      <c r="T16" s="31">
        <v>25</v>
      </c>
      <c r="U16" s="29" t="s">
        <v>170</v>
      </c>
    </row>
    <row r="17" spans="1:21" ht="115.5" customHeight="1">
      <c r="A17" s="85"/>
      <c r="B17" s="83" t="s">
        <v>96</v>
      </c>
      <c r="C17" s="29" t="s">
        <v>25</v>
      </c>
      <c r="D17" s="84" t="s">
        <v>49</v>
      </c>
      <c r="E17" s="29" t="s">
        <v>129</v>
      </c>
      <c r="F17" s="30">
        <v>1</v>
      </c>
      <c r="G17" s="30">
        <v>1</v>
      </c>
      <c r="H17" s="30">
        <v>1</v>
      </c>
      <c r="I17" s="30">
        <v>1</v>
      </c>
      <c r="J17" s="30">
        <v>4</v>
      </c>
      <c r="K17" s="30">
        <v>0</v>
      </c>
      <c r="L17" s="30">
        <v>0</v>
      </c>
      <c r="M17" s="30">
        <v>0</v>
      </c>
      <c r="N17" s="30">
        <v>1</v>
      </c>
      <c r="O17" s="30">
        <v>1</v>
      </c>
      <c r="P17" s="31">
        <v>0</v>
      </c>
      <c r="Q17" s="31">
        <v>0</v>
      </c>
      <c r="R17" s="31">
        <v>0</v>
      </c>
      <c r="S17" s="31">
        <v>100</v>
      </c>
      <c r="T17" s="31">
        <v>25</v>
      </c>
      <c r="U17" s="29" t="s">
        <v>142</v>
      </c>
    </row>
    <row r="18" spans="1:21" ht="38.25">
      <c r="A18" s="85"/>
      <c r="B18" s="83" t="s">
        <v>97</v>
      </c>
      <c r="C18" s="29" t="s">
        <v>26</v>
      </c>
      <c r="D18" s="84" t="s">
        <v>49</v>
      </c>
      <c r="E18" s="29" t="s">
        <v>129</v>
      </c>
      <c r="F18" s="30">
        <v>1</v>
      </c>
      <c r="G18" s="30">
        <v>1</v>
      </c>
      <c r="H18" s="30">
        <v>1</v>
      </c>
      <c r="I18" s="30">
        <v>1</v>
      </c>
      <c r="J18" s="30">
        <v>4</v>
      </c>
      <c r="K18" s="30">
        <v>0</v>
      </c>
      <c r="L18" s="30">
        <v>0</v>
      </c>
      <c r="M18" s="30">
        <v>0</v>
      </c>
      <c r="N18" s="30">
        <v>0</v>
      </c>
      <c r="O18" s="30">
        <v>0</v>
      </c>
      <c r="P18" s="31">
        <v>0</v>
      </c>
      <c r="Q18" s="31">
        <v>0</v>
      </c>
      <c r="R18" s="31">
        <v>0</v>
      </c>
      <c r="S18" s="31">
        <v>0</v>
      </c>
      <c r="T18" s="31">
        <v>0</v>
      </c>
      <c r="U18" s="29" t="s">
        <v>143</v>
      </c>
    </row>
    <row r="19" spans="1:21" s="16" customFormat="1">
      <c r="A19" s="86" t="s">
        <v>172</v>
      </c>
      <c r="B19" s="87"/>
      <c r="C19" s="87"/>
      <c r="D19" s="87"/>
      <c r="E19" s="87"/>
      <c r="F19" s="87"/>
      <c r="G19" s="87"/>
      <c r="H19" s="87"/>
      <c r="I19" s="87"/>
      <c r="J19" s="87"/>
      <c r="K19" s="87"/>
      <c r="L19" s="87"/>
      <c r="M19" s="87"/>
      <c r="N19" s="87"/>
      <c r="O19" s="87"/>
      <c r="P19" s="87"/>
      <c r="Q19" s="87"/>
      <c r="R19" s="87"/>
      <c r="S19" s="87"/>
      <c r="T19" s="87"/>
      <c r="U19" s="88"/>
    </row>
    <row r="20" spans="1:21" ht="76.5">
      <c r="A20" s="82"/>
      <c r="B20" s="83" t="s">
        <v>98</v>
      </c>
      <c r="C20" s="29" t="s">
        <v>27</v>
      </c>
      <c r="D20" s="84" t="s">
        <v>50</v>
      </c>
      <c r="E20" s="29">
        <v>2012</v>
      </c>
      <c r="F20" s="30">
        <v>5</v>
      </c>
      <c r="G20" s="30">
        <v>5</v>
      </c>
      <c r="H20" s="30">
        <v>5</v>
      </c>
      <c r="I20" s="30">
        <v>5</v>
      </c>
      <c r="J20" s="30">
        <v>20</v>
      </c>
      <c r="K20" s="30">
        <v>5</v>
      </c>
      <c r="L20" s="30">
        <v>5</v>
      </c>
      <c r="M20" s="30">
        <v>5</v>
      </c>
      <c r="N20" s="30">
        <v>5</v>
      </c>
      <c r="O20" s="30">
        <v>20</v>
      </c>
      <c r="P20" s="31">
        <v>100</v>
      </c>
      <c r="Q20" s="31">
        <v>100</v>
      </c>
      <c r="R20" s="31">
        <v>100</v>
      </c>
      <c r="S20" s="31">
        <v>100</v>
      </c>
      <c r="T20" s="31">
        <v>100</v>
      </c>
      <c r="U20" s="29" t="s">
        <v>159</v>
      </c>
    </row>
    <row r="21" spans="1:21" ht="85.5" customHeight="1">
      <c r="A21" s="85"/>
      <c r="B21" s="83" t="s">
        <v>99</v>
      </c>
      <c r="C21" s="29" t="s">
        <v>28</v>
      </c>
      <c r="D21" s="84" t="s">
        <v>50</v>
      </c>
      <c r="E21" s="29">
        <v>2013</v>
      </c>
      <c r="F21" s="30">
        <v>0</v>
      </c>
      <c r="G21" s="30">
        <v>1</v>
      </c>
      <c r="H21" s="30">
        <v>0</v>
      </c>
      <c r="I21" s="30">
        <v>0</v>
      </c>
      <c r="J21" s="30">
        <v>1</v>
      </c>
      <c r="K21" s="30">
        <v>0</v>
      </c>
      <c r="L21" s="30">
        <v>0</v>
      </c>
      <c r="M21" s="30">
        <v>0</v>
      </c>
      <c r="N21" s="30">
        <v>0</v>
      </c>
      <c r="O21" s="30">
        <v>0</v>
      </c>
      <c r="P21" s="31">
        <v>0</v>
      </c>
      <c r="Q21" s="31">
        <v>0</v>
      </c>
      <c r="R21" s="31">
        <v>0</v>
      </c>
      <c r="S21" s="31">
        <v>0</v>
      </c>
      <c r="T21" s="31">
        <v>0</v>
      </c>
      <c r="U21" s="29" t="s">
        <v>139</v>
      </c>
    </row>
    <row r="22" spans="1:21" ht="76.5">
      <c r="A22" s="85"/>
      <c r="B22" s="83" t="s">
        <v>100</v>
      </c>
      <c r="C22" s="29" t="s">
        <v>29</v>
      </c>
      <c r="D22" s="84" t="s">
        <v>72</v>
      </c>
      <c r="E22" s="29" t="s">
        <v>129</v>
      </c>
      <c r="F22" s="30">
        <v>2</v>
      </c>
      <c r="G22" s="30">
        <v>2</v>
      </c>
      <c r="H22" s="30">
        <v>2</v>
      </c>
      <c r="I22" s="30">
        <v>2</v>
      </c>
      <c r="J22" s="30">
        <v>8</v>
      </c>
      <c r="K22" s="30">
        <v>0</v>
      </c>
      <c r="L22" s="30">
        <v>0</v>
      </c>
      <c r="M22" s="30">
        <v>0</v>
      </c>
      <c r="N22" s="30">
        <v>1</v>
      </c>
      <c r="O22" s="30">
        <v>1</v>
      </c>
      <c r="P22" s="31">
        <v>0</v>
      </c>
      <c r="Q22" s="31">
        <v>0</v>
      </c>
      <c r="R22" s="31">
        <v>0</v>
      </c>
      <c r="S22" s="31">
        <v>50</v>
      </c>
      <c r="T22" s="31">
        <v>12.5</v>
      </c>
      <c r="U22" s="29" t="s">
        <v>168</v>
      </c>
    </row>
    <row r="23" spans="1:21" s="16" customFormat="1">
      <c r="A23" s="86" t="s">
        <v>78</v>
      </c>
      <c r="B23" s="87"/>
      <c r="C23" s="87"/>
      <c r="D23" s="87"/>
      <c r="E23" s="87"/>
      <c r="F23" s="87"/>
      <c r="G23" s="87"/>
      <c r="H23" s="87"/>
      <c r="I23" s="87"/>
      <c r="J23" s="87"/>
      <c r="K23" s="87"/>
      <c r="L23" s="87"/>
      <c r="M23" s="87"/>
      <c r="N23" s="87"/>
      <c r="O23" s="87"/>
      <c r="P23" s="87"/>
      <c r="Q23" s="87"/>
      <c r="R23" s="87"/>
      <c r="S23" s="87"/>
      <c r="T23" s="87"/>
      <c r="U23" s="88"/>
    </row>
    <row r="24" spans="1:21" ht="129" customHeight="1">
      <c r="A24" s="82"/>
      <c r="B24" s="83" t="s">
        <v>101</v>
      </c>
      <c r="C24" s="29" t="s">
        <v>30</v>
      </c>
      <c r="D24" s="84" t="s">
        <v>66</v>
      </c>
      <c r="E24" s="29">
        <v>2012</v>
      </c>
      <c r="F24" s="30">
        <v>2</v>
      </c>
      <c r="G24" s="30">
        <v>1</v>
      </c>
      <c r="H24" s="30">
        <v>1</v>
      </c>
      <c r="I24" s="30">
        <v>2</v>
      </c>
      <c r="J24" s="30">
        <v>6</v>
      </c>
      <c r="K24" s="30">
        <v>2</v>
      </c>
      <c r="L24" s="30">
        <v>1</v>
      </c>
      <c r="M24" s="30">
        <v>1</v>
      </c>
      <c r="N24" s="30">
        <v>1</v>
      </c>
      <c r="O24" s="30">
        <v>5</v>
      </c>
      <c r="P24" s="31">
        <v>100</v>
      </c>
      <c r="Q24" s="31">
        <v>100</v>
      </c>
      <c r="R24" s="31">
        <v>100</v>
      </c>
      <c r="S24" s="31">
        <v>50</v>
      </c>
      <c r="T24" s="31">
        <v>83.333333333333343</v>
      </c>
      <c r="U24" s="29" t="s">
        <v>151</v>
      </c>
    </row>
    <row r="25" spans="1:21" ht="51">
      <c r="A25" s="85"/>
      <c r="B25" s="83" t="s">
        <v>102</v>
      </c>
      <c r="C25" s="29" t="s">
        <v>31</v>
      </c>
      <c r="D25" s="84" t="s">
        <v>66</v>
      </c>
      <c r="E25" s="29" t="s">
        <v>129</v>
      </c>
      <c r="F25" s="30">
        <v>2</v>
      </c>
      <c r="G25" s="30">
        <v>1</v>
      </c>
      <c r="H25" s="30">
        <v>2</v>
      </c>
      <c r="I25" s="30">
        <v>1</v>
      </c>
      <c r="J25" s="30">
        <v>6</v>
      </c>
      <c r="K25" s="30">
        <v>2</v>
      </c>
      <c r="L25" s="30">
        <v>1</v>
      </c>
      <c r="M25" s="30">
        <v>1</v>
      </c>
      <c r="N25" s="30">
        <v>1</v>
      </c>
      <c r="O25" s="30">
        <v>5</v>
      </c>
      <c r="P25" s="31">
        <v>100</v>
      </c>
      <c r="Q25" s="31">
        <v>100</v>
      </c>
      <c r="R25" s="31">
        <v>50</v>
      </c>
      <c r="S25" s="31">
        <v>100</v>
      </c>
      <c r="T25" s="31">
        <v>83.333333333333343</v>
      </c>
      <c r="U25" s="29" t="s">
        <v>152</v>
      </c>
    </row>
    <row r="26" spans="1:21" ht="195.75" customHeight="1">
      <c r="A26" s="85"/>
      <c r="B26" s="83" t="s">
        <v>103</v>
      </c>
      <c r="C26" s="29" t="s">
        <v>30</v>
      </c>
      <c r="D26" s="84" t="s">
        <v>67</v>
      </c>
      <c r="E26" s="29">
        <v>2012</v>
      </c>
      <c r="F26" s="30">
        <v>35</v>
      </c>
      <c r="G26" s="30">
        <v>35</v>
      </c>
      <c r="H26" s="30">
        <v>40</v>
      </c>
      <c r="I26" s="30">
        <v>40</v>
      </c>
      <c r="J26" s="30">
        <v>150</v>
      </c>
      <c r="K26" s="30">
        <v>8</v>
      </c>
      <c r="L26" s="30">
        <v>8</v>
      </c>
      <c r="M26" s="30">
        <v>12</v>
      </c>
      <c r="N26" s="30">
        <v>15</v>
      </c>
      <c r="O26" s="30">
        <v>43</v>
      </c>
      <c r="P26" s="31">
        <v>22.857142857142858</v>
      </c>
      <c r="Q26" s="31">
        <v>22.857142857142858</v>
      </c>
      <c r="R26" s="31">
        <v>30</v>
      </c>
      <c r="S26" s="31">
        <v>37.5</v>
      </c>
      <c r="T26" s="31">
        <v>28.666666666666668</v>
      </c>
      <c r="U26" s="29" t="s">
        <v>160</v>
      </c>
    </row>
    <row r="27" spans="1:21" ht="102.75" customHeight="1">
      <c r="A27" s="85"/>
      <c r="B27" s="83" t="s">
        <v>104</v>
      </c>
      <c r="C27" s="29" t="s">
        <v>32</v>
      </c>
      <c r="D27" s="84" t="s">
        <v>67</v>
      </c>
      <c r="E27" s="29" t="s">
        <v>129</v>
      </c>
      <c r="F27" s="30">
        <v>1</v>
      </c>
      <c r="G27" s="30">
        <v>1</v>
      </c>
      <c r="H27" s="30">
        <v>1</v>
      </c>
      <c r="I27" s="30">
        <v>1</v>
      </c>
      <c r="J27" s="30">
        <v>4</v>
      </c>
      <c r="K27" s="30">
        <v>0</v>
      </c>
      <c r="L27" s="30">
        <v>0</v>
      </c>
      <c r="M27" s="30">
        <v>0</v>
      </c>
      <c r="N27" s="30">
        <v>0</v>
      </c>
      <c r="O27" s="30">
        <v>0</v>
      </c>
      <c r="P27" s="31">
        <v>0</v>
      </c>
      <c r="Q27" s="31">
        <v>0</v>
      </c>
      <c r="R27" s="31">
        <v>0</v>
      </c>
      <c r="S27" s="31">
        <v>0</v>
      </c>
      <c r="T27" s="31">
        <v>0</v>
      </c>
      <c r="U27" s="29" t="s">
        <v>161</v>
      </c>
    </row>
    <row r="28" spans="1:21" ht="140.25">
      <c r="A28" s="85"/>
      <c r="B28" s="83" t="s">
        <v>105</v>
      </c>
      <c r="C28" s="29" t="s">
        <v>33</v>
      </c>
      <c r="D28" s="84" t="s">
        <v>66</v>
      </c>
      <c r="E28" s="29" t="s">
        <v>129</v>
      </c>
      <c r="F28" s="30">
        <v>9</v>
      </c>
      <c r="G28" s="30">
        <v>9</v>
      </c>
      <c r="H28" s="30">
        <v>6</v>
      </c>
      <c r="I28" s="30">
        <v>3</v>
      </c>
      <c r="J28" s="30">
        <v>27</v>
      </c>
      <c r="K28" s="30">
        <v>6</v>
      </c>
      <c r="L28" s="30">
        <v>9</v>
      </c>
      <c r="M28" s="30">
        <v>3</v>
      </c>
      <c r="N28" s="30">
        <v>2</v>
      </c>
      <c r="O28" s="30">
        <v>20</v>
      </c>
      <c r="P28" s="31">
        <v>66.666666666666657</v>
      </c>
      <c r="Q28" s="31">
        <v>100</v>
      </c>
      <c r="R28" s="31">
        <v>50</v>
      </c>
      <c r="S28" s="31">
        <v>66.666666666666657</v>
      </c>
      <c r="T28" s="31">
        <v>74.074074074074076</v>
      </c>
      <c r="U28" s="29" t="s">
        <v>153</v>
      </c>
    </row>
    <row r="29" spans="1:21" s="16" customFormat="1">
      <c r="A29" s="86" t="s">
        <v>79</v>
      </c>
      <c r="B29" s="87"/>
      <c r="C29" s="87"/>
      <c r="D29" s="87"/>
      <c r="E29" s="87"/>
      <c r="F29" s="87"/>
      <c r="G29" s="87"/>
      <c r="H29" s="87"/>
      <c r="I29" s="87"/>
      <c r="J29" s="87"/>
      <c r="K29" s="87"/>
      <c r="L29" s="87"/>
      <c r="M29" s="87"/>
      <c r="N29" s="87"/>
      <c r="O29" s="87"/>
      <c r="P29" s="87"/>
      <c r="Q29" s="87"/>
      <c r="R29" s="87"/>
      <c r="S29" s="87"/>
      <c r="T29" s="87"/>
      <c r="U29" s="88"/>
    </row>
    <row r="30" spans="1:21" ht="176.25" customHeight="1">
      <c r="A30" s="82"/>
      <c r="B30" s="83" t="s">
        <v>106</v>
      </c>
      <c r="C30" s="29" t="s">
        <v>31</v>
      </c>
      <c r="D30" s="84" t="s">
        <v>49</v>
      </c>
      <c r="E30" s="29">
        <v>2012</v>
      </c>
      <c r="F30" s="30">
        <v>1</v>
      </c>
      <c r="G30" s="30">
        <v>1</v>
      </c>
      <c r="H30" s="30">
        <v>1</v>
      </c>
      <c r="I30" s="30">
        <v>1</v>
      </c>
      <c r="J30" s="30">
        <v>4</v>
      </c>
      <c r="K30" s="30">
        <v>0</v>
      </c>
      <c r="L30" s="30">
        <v>1</v>
      </c>
      <c r="M30" s="30">
        <v>0</v>
      </c>
      <c r="N30" s="30">
        <v>0</v>
      </c>
      <c r="O30" s="30">
        <v>1</v>
      </c>
      <c r="P30" s="31">
        <v>0</v>
      </c>
      <c r="Q30" s="31">
        <v>100</v>
      </c>
      <c r="R30" s="31">
        <v>0</v>
      </c>
      <c r="S30" s="31">
        <v>0</v>
      </c>
      <c r="T30" s="31">
        <v>25</v>
      </c>
      <c r="U30" s="29" t="s">
        <v>144</v>
      </c>
    </row>
    <row r="31" spans="1:21" ht="167.25" customHeight="1">
      <c r="A31" s="85"/>
      <c r="B31" s="83" t="s">
        <v>107</v>
      </c>
      <c r="C31" s="29" t="s">
        <v>31</v>
      </c>
      <c r="D31" s="84" t="s">
        <v>49</v>
      </c>
      <c r="E31" s="29">
        <v>2012</v>
      </c>
      <c r="F31" s="30">
        <v>1</v>
      </c>
      <c r="G31" s="30">
        <v>1</v>
      </c>
      <c r="H31" s="30">
        <v>1</v>
      </c>
      <c r="I31" s="30">
        <v>1</v>
      </c>
      <c r="J31" s="30">
        <v>4</v>
      </c>
      <c r="K31" s="30">
        <v>0</v>
      </c>
      <c r="L31" s="30">
        <v>0</v>
      </c>
      <c r="M31" s="30">
        <v>0</v>
      </c>
      <c r="N31" s="30">
        <v>0</v>
      </c>
      <c r="O31" s="30">
        <v>0</v>
      </c>
      <c r="P31" s="31">
        <v>0</v>
      </c>
      <c r="Q31" s="31">
        <v>0</v>
      </c>
      <c r="R31" s="31">
        <v>0</v>
      </c>
      <c r="S31" s="31">
        <v>0</v>
      </c>
      <c r="T31" s="31">
        <v>0</v>
      </c>
      <c r="U31" s="29" t="s">
        <v>145</v>
      </c>
    </row>
    <row r="32" spans="1:21" ht="141.75" customHeight="1">
      <c r="A32" s="85"/>
      <c r="B32" s="83" t="s">
        <v>108</v>
      </c>
      <c r="C32" s="29" t="s">
        <v>31</v>
      </c>
      <c r="D32" s="84" t="s">
        <v>49</v>
      </c>
      <c r="E32" s="29">
        <v>2012</v>
      </c>
      <c r="F32" s="30">
        <v>1</v>
      </c>
      <c r="G32" s="30">
        <v>1</v>
      </c>
      <c r="H32" s="30">
        <v>1</v>
      </c>
      <c r="I32" s="30">
        <v>1</v>
      </c>
      <c r="J32" s="30">
        <v>4</v>
      </c>
      <c r="K32" s="30">
        <v>0</v>
      </c>
      <c r="L32" s="30">
        <v>1</v>
      </c>
      <c r="M32" s="30">
        <v>0</v>
      </c>
      <c r="N32" s="30">
        <v>0</v>
      </c>
      <c r="O32" s="30">
        <v>1</v>
      </c>
      <c r="P32" s="31">
        <v>0</v>
      </c>
      <c r="Q32" s="31">
        <v>100</v>
      </c>
      <c r="R32" s="31">
        <v>0</v>
      </c>
      <c r="S32" s="31">
        <v>0</v>
      </c>
      <c r="T32" s="31">
        <v>25</v>
      </c>
      <c r="U32" s="29" t="s">
        <v>146</v>
      </c>
    </row>
    <row r="33" spans="1:21" s="16" customFormat="1">
      <c r="A33" s="95" t="s">
        <v>80</v>
      </c>
      <c r="B33" s="96"/>
      <c r="C33" s="96"/>
      <c r="D33" s="96"/>
      <c r="E33" s="96"/>
      <c r="F33" s="96"/>
      <c r="G33" s="96"/>
      <c r="H33" s="96"/>
      <c r="I33" s="96"/>
      <c r="J33" s="96"/>
      <c r="K33" s="96"/>
      <c r="L33" s="96"/>
      <c r="M33" s="96"/>
      <c r="N33" s="96"/>
      <c r="O33" s="96"/>
      <c r="P33" s="96"/>
      <c r="Q33" s="96"/>
      <c r="R33" s="96"/>
      <c r="S33" s="96"/>
      <c r="T33" s="96"/>
      <c r="U33" s="96"/>
    </row>
    <row r="34" spans="1:21" ht="178.5" customHeight="1">
      <c r="A34" s="82"/>
      <c r="B34" s="83" t="s">
        <v>109</v>
      </c>
      <c r="C34" s="29" t="s">
        <v>34</v>
      </c>
      <c r="D34" s="84" t="s">
        <v>62</v>
      </c>
      <c r="E34" s="29">
        <v>2012</v>
      </c>
      <c r="F34" s="30">
        <v>1</v>
      </c>
      <c r="G34" s="30">
        <v>1</v>
      </c>
      <c r="H34" s="30">
        <v>1</v>
      </c>
      <c r="I34" s="30">
        <v>1</v>
      </c>
      <c r="J34" s="30">
        <v>4</v>
      </c>
      <c r="K34" s="30">
        <v>0</v>
      </c>
      <c r="L34" s="30">
        <v>0</v>
      </c>
      <c r="M34" s="30">
        <v>0</v>
      </c>
      <c r="N34" s="30">
        <v>1</v>
      </c>
      <c r="O34" s="30">
        <v>1</v>
      </c>
      <c r="P34" s="31">
        <v>0</v>
      </c>
      <c r="Q34" s="31">
        <v>0</v>
      </c>
      <c r="R34" s="31">
        <v>0</v>
      </c>
      <c r="S34" s="31">
        <v>100</v>
      </c>
      <c r="T34" s="31">
        <v>100</v>
      </c>
      <c r="U34" s="29" t="s">
        <v>133</v>
      </c>
    </row>
    <row r="35" spans="1:21" ht="153">
      <c r="A35" s="85"/>
      <c r="B35" s="83" t="s">
        <v>110</v>
      </c>
      <c r="C35" s="29" t="s">
        <v>31</v>
      </c>
      <c r="D35" s="84" t="s">
        <v>68</v>
      </c>
      <c r="E35" s="29" t="s">
        <v>129</v>
      </c>
      <c r="F35" s="32">
        <v>1</v>
      </c>
      <c r="G35" s="32">
        <v>1</v>
      </c>
      <c r="H35" s="32">
        <v>1</v>
      </c>
      <c r="I35" s="32">
        <v>1</v>
      </c>
      <c r="J35" s="32">
        <v>1</v>
      </c>
      <c r="K35" s="32">
        <v>0.1</v>
      </c>
      <c r="L35" s="32">
        <v>0.2</v>
      </c>
      <c r="M35" s="32">
        <v>0.2</v>
      </c>
      <c r="N35" s="32">
        <v>0.15</v>
      </c>
      <c r="O35" s="32">
        <v>0.65</v>
      </c>
      <c r="P35" s="31">
        <v>10</v>
      </c>
      <c r="Q35" s="31">
        <v>20</v>
      </c>
      <c r="R35" s="31">
        <v>20</v>
      </c>
      <c r="S35" s="31">
        <v>15</v>
      </c>
      <c r="T35" s="31">
        <v>65</v>
      </c>
      <c r="U35" s="29" t="s">
        <v>135</v>
      </c>
    </row>
    <row r="36" spans="1:21" ht="88.5" customHeight="1">
      <c r="A36" s="85"/>
      <c r="B36" s="83" t="s">
        <v>111</v>
      </c>
      <c r="C36" s="29" t="s">
        <v>31</v>
      </c>
      <c r="D36" s="84" t="s">
        <v>68</v>
      </c>
      <c r="E36" s="29" t="s">
        <v>129</v>
      </c>
      <c r="F36" s="32">
        <v>1</v>
      </c>
      <c r="G36" s="32">
        <v>1</v>
      </c>
      <c r="H36" s="32">
        <v>1</v>
      </c>
      <c r="I36" s="32">
        <v>1</v>
      </c>
      <c r="J36" s="32">
        <v>1</v>
      </c>
      <c r="K36" s="32">
        <v>0.05</v>
      </c>
      <c r="L36" s="32">
        <v>0.05</v>
      </c>
      <c r="M36" s="32">
        <v>0.05</v>
      </c>
      <c r="N36" s="32">
        <v>0.05</v>
      </c>
      <c r="O36" s="32">
        <v>0.2</v>
      </c>
      <c r="P36" s="31">
        <v>5</v>
      </c>
      <c r="Q36" s="31">
        <v>5</v>
      </c>
      <c r="R36" s="31">
        <v>5</v>
      </c>
      <c r="S36" s="31">
        <v>5</v>
      </c>
      <c r="T36" s="31">
        <v>20</v>
      </c>
      <c r="U36" s="29" t="s">
        <v>136</v>
      </c>
    </row>
    <row r="37" spans="1:21" s="16" customFormat="1">
      <c r="A37" s="86" t="s">
        <v>81</v>
      </c>
      <c r="B37" s="87"/>
      <c r="C37" s="87"/>
      <c r="D37" s="87"/>
      <c r="E37" s="87"/>
      <c r="F37" s="87"/>
      <c r="G37" s="87"/>
      <c r="H37" s="87"/>
      <c r="I37" s="87"/>
      <c r="J37" s="87"/>
      <c r="K37" s="87"/>
      <c r="L37" s="87"/>
      <c r="M37" s="87"/>
      <c r="N37" s="87"/>
      <c r="O37" s="87"/>
      <c r="P37" s="87"/>
      <c r="Q37" s="87"/>
      <c r="R37" s="87"/>
      <c r="S37" s="87"/>
      <c r="T37" s="87"/>
      <c r="U37" s="88"/>
    </row>
    <row r="38" spans="1:21" ht="63.75">
      <c r="A38" s="82"/>
      <c r="B38" s="83" t="s">
        <v>112</v>
      </c>
      <c r="C38" s="29" t="s">
        <v>35</v>
      </c>
      <c r="D38" s="84" t="s">
        <v>71</v>
      </c>
      <c r="E38" s="29" t="s">
        <v>130</v>
      </c>
      <c r="F38" s="30">
        <v>15</v>
      </c>
      <c r="G38" s="30">
        <v>9</v>
      </c>
      <c r="H38" s="30">
        <v>28</v>
      </c>
      <c r="I38" s="30">
        <v>20</v>
      </c>
      <c r="J38" s="30">
        <v>72</v>
      </c>
      <c r="K38" s="30">
        <v>15</v>
      </c>
      <c r="L38" s="30">
        <v>7</v>
      </c>
      <c r="M38" s="30">
        <v>10</v>
      </c>
      <c r="N38" s="30">
        <v>17</v>
      </c>
      <c r="O38" s="30">
        <v>49</v>
      </c>
      <c r="P38" s="31">
        <v>100</v>
      </c>
      <c r="Q38" s="31">
        <v>77.777777777777786</v>
      </c>
      <c r="R38" s="31">
        <v>35.714285714285715</v>
      </c>
      <c r="S38" s="31">
        <v>85</v>
      </c>
      <c r="T38" s="31">
        <v>68.055555555555557</v>
      </c>
      <c r="U38" s="29" t="s">
        <v>154</v>
      </c>
    </row>
    <row r="39" spans="1:21" ht="63.75">
      <c r="A39" s="85"/>
      <c r="B39" s="83" t="s">
        <v>113</v>
      </c>
      <c r="C39" s="29" t="s">
        <v>31</v>
      </c>
      <c r="D39" s="84" t="s">
        <v>71</v>
      </c>
      <c r="E39" s="29" t="s">
        <v>130</v>
      </c>
      <c r="F39" s="30">
        <v>1</v>
      </c>
      <c r="G39" s="30">
        <v>1</v>
      </c>
      <c r="H39" s="30">
        <v>1</v>
      </c>
      <c r="I39" s="30">
        <v>1</v>
      </c>
      <c r="J39" s="30">
        <v>4</v>
      </c>
      <c r="K39" s="30">
        <v>0</v>
      </c>
      <c r="L39" s="30">
        <v>0</v>
      </c>
      <c r="M39" s="30">
        <v>0</v>
      </c>
      <c r="N39" s="30">
        <v>0</v>
      </c>
      <c r="O39" s="30">
        <v>0</v>
      </c>
      <c r="P39" s="31">
        <v>0</v>
      </c>
      <c r="Q39" s="31">
        <v>0</v>
      </c>
      <c r="R39" s="31">
        <v>0</v>
      </c>
      <c r="S39" s="31">
        <v>0</v>
      </c>
      <c r="T39" s="31">
        <v>0</v>
      </c>
      <c r="U39" s="29" t="s">
        <v>155</v>
      </c>
    </row>
    <row r="40" spans="1:21" s="16" customFormat="1">
      <c r="A40" s="86" t="s">
        <v>82</v>
      </c>
      <c r="B40" s="87"/>
      <c r="C40" s="87"/>
      <c r="D40" s="87"/>
      <c r="E40" s="87"/>
      <c r="F40" s="87"/>
      <c r="G40" s="87"/>
      <c r="H40" s="87"/>
      <c r="I40" s="87"/>
      <c r="J40" s="87"/>
      <c r="K40" s="87"/>
      <c r="L40" s="87"/>
      <c r="M40" s="87"/>
      <c r="N40" s="87"/>
      <c r="O40" s="87"/>
      <c r="P40" s="87"/>
      <c r="Q40" s="87"/>
      <c r="R40" s="87"/>
      <c r="S40" s="87"/>
      <c r="T40" s="87"/>
      <c r="U40" s="88"/>
    </row>
    <row r="41" spans="1:21" ht="117" customHeight="1">
      <c r="A41" s="82"/>
      <c r="B41" s="83" t="s">
        <v>114</v>
      </c>
      <c r="C41" s="29" t="s">
        <v>34</v>
      </c>
      <c r="D41" s="84" t="s">
        <v>69</v>
      </c>
      <c r="E41" s="29">
        <v>2012</v>
      </c>
      <c r="F41" s="30">
        <v>1</v>
      </c>
      <c r="G41" s="30">
        <v>1</v>
      </c>
      <c r="H41" s="30">
        <v>1</v>
      </c>
      <c r="I41" s="30">
        <v>1</v>
      </c>
      <c r="J41" s="30">
        <v>4</v>
      </c>
      <c r="K41" s="30">
        <v>0</v>
      </c>
      <c r="L41" s="30">
        <v>1</v>
      </c>
      <c r="M41" s="30">
        <v>0</v>
      </c>
      <c r="N41" s="30">
        <v>0</v>
      </c>
      <c r="O41" s="30">
        <v>1</v>
      </c>
      <c r="P41" s="31">
        <v>0</v>
      </c>
      <c r="Q41" s="31">
        <v>100</v>
      </c>
      <c r="R41" s="31">
        <v>0</v>
      </c>
      <c r="S41" s="31">
        <v>0</v>
      </c>
      <c r="T41" s="31">
        <v>100</v>
      </c>
      <c r="U41" s="29" t="s">
        <v>149</v>
      </c>
    </row>
    <row r="42" spans="1:21" ht="105.75" customHeight="1">
      <c r="A42" s="85"/>
      <c r="B42" s="83" t="s">
        <v>115</v>
      </c>
      <c r="C42" s="29" t="s">
        <v>36</v>
      </c>
      <c r="D42" s="84" t="s">
        <v>69</v>
      </c>
      <c r="E42" s="29">
        <v>2012</v>
      </c>
      <c r="F42" s="30">
        <v>5</v>
      </c>
      <c r="G42" s="30">
        <v>5</v>
      </c>
      <c r="H42" s="30">
        <v>5</v>
      </c>
      <c r="I42" s="30">
        <v>5</v>
      </c>
      <c r="J42" s="30">
        <v>20</v>
      </c>
      <c r="K42" s="30">
        <v>3</v>
      </c>
      <c r="L42" s="30">
        <v>3</v>
      </c>
      <c r="M42" s="30">
        <v>4</v>
      </c>
      <c r="N42" s="30">
        <v>5</v>
      </c>
      <c r="O42" s="30">
        <v>15</v>
      </c>
      <c r="P42" s="31">
        <v>60</v>
      </c>
      <c r="Q42" s="31">
        <v>60</v>
      </c>
      <c r="R42" s="31">
        <v>80</v>
      </c>
      <c r="S42" s="31">
        <v>100</v>
      </c>
      <c r="T42" s="31">
        <v>75</v>
      </c>
      <c r="U42" s="29" t="s">
        <v>147</v>
      </c>
    </row>
    <row r="43" spans="1:21" ht="224.25" customHeight="1">
      <c r="A43" s="85"/>
      <c r="B43" s="83" t="s">
        <v>116</v>
      </c>
      <c r="C43" s="29" t="s">
        <v>37</v>
      </c>
      <c r="D43" s="84" t="s">
        <v>69</v>
      </c>
      <c r="E43" s="29" t="s">
        <v>129</v>
      </c>
      <c r="F43" s="32">
        <v>1</v>
      </c>
      <c r="G43" s="32">
        <v>1</v>
      </c>
      <c r="H43" s="32">
        <v>1</v>
      </c>
      <c r="I43" s="32">
        <v>1</v>
      </c>
      <c r="J43" s="32">
        <v>1</v>
      </c>
      <c r="K43" s="32">
        <v>0.1</v>
      </c>
      <c r="L43" s="32">
        <v>0.15</v>
      </c>
      <c r="M43" s="32">
        <v>0.2</v>
      </c>
      <c r="N43" s="32">
        <v>0.25</v>
      </c>
      <c r="O43" s="32">
        <f>+K43+L43+M43+N43</f>
        <v>0.7</v>
      </c>
      <c r="P43" s="31">
        <v>10</v>
      </c>
      <c r="Q43" s="31">
        <v>15</v>
      </c>
      <c r="R43" s="31">
        <v>20</v>
      </c>
      <c r="S43" s="31">
        <v>25</v>
      </c>
      <c r="T43" s="31">
        <v>70</v>
      </c>
      <c r="U43" s="29" t="s">
        <v>148</v>
      </c>
    </row>
    <row r="44" spans="1:21" ht="164.25" customHeight="1">
      <c r="A44" s="85"/>
      <c r="B44" s="83" t="s">
        <v>117</v>
      </c>
      <c r="C44" s="29" t="s">
        <v>35</v>
      </c>
      <c r="D44" s="84" t="s">
        <v>69</v>
      </c>
      <c r="E44" s="29" t="s">
        <v>129</v>
      </c>
      <c r="F44" s="30">
        <v>3</v>
      </c>
      <c r="G44" s="30">
        <v>3</v>
      </c>
      <c r="H44" s="30">
        <v>3</v>
      </c>
      <c r="I44" s="30">
        <v>3</v>
      </c>
      <c r="J44" s="30">
        <v>12</v>
      </c>
      <c r="K44" s="30">
        <v>1</v>
      </c>
      <c r="L44" s="30">
        <v>1</v>
      </c>
      <c r="M44" s="30">
        <v>2</v>
      </c>
      <c r="N44" s="30">
        <v>2</v>
      </c>
      <c r="O44" s="30">
        <v>6</v>
      </c>
      <c r="P44" s="31">
        <v>33.333333333333329</v>
      </c>
      <c r="Q44" s="31">
        <v>33.333333333333329</v>
      </c>
      <c r="R44" s="31">
        <v>66.666666666666657</v>
      </c>
      <c r="S44" s="31">
        <v>66.666666666666657</v>
      </c>
      <c r="T44" s="31">
        <v>50</v>
      </c>
      <c r="U44" s="29" t="s">
        <v>150</v>
      </c>
    </row>
    <row r="45" spans="1:21" s="16" customFormat="1">
      <c r="A45" s="86" t="s">
        <v>83</v>
      </c>
      <c r="B45" s="87"/>
      <c r="C45" s="87"/>
      <c r="D45" s="87"/>
      <c r="E45" s="87"/>
      <c r="F45" s="87"/>
      <c r="G45" s="87"/>
      <c r="H45" s="87"/>
      <c r="I45" s="87"/>
      <c r="J45" s="87"/>
      <c r="K45" s="87"/>
      <c r="L45" s="87"/>
      <c r="M45" s="87"/>
      <c r="N45" s="87"/>
      <c r="O45" s="87"/>
      <c r="P45" s="87"/>
      <c r="Q45" s="87"/>
      <c r="R45" s="87"/>
      <c r="S45" s="87"/>
      <c r="T45" s="87"/>
      <c r="U45" s="88"/>
    </row>
    <row r="46" spans="1:21" ht="63.75">
      <c r="A46" s="82"/>
      <c r="B46" s="83" t="s">
        <v>118</v>
      </c>
      <c r="C46" s="29" t="s">
        <v>34</v>
      </c>
      <c r="D46" s="84" t="s">
        <v>70</v>
      </c>
      <c r="E46" s="29">
        <v>2012</v>
      </c>
      <c r="F46" s="30">
        <v>1</v>
      </c>
      <c r="G46" s="30">
        <v>0</v>
      </c>
      <c r="H46" s="30">
        <v>0</v>
      </c>
      <c r="I46" s="30">
        <v>0</v>
      </c>
      <c r="J46" s="30">
        <v>1</v>
      </c>
      <c r="K46" s="30">
        <v>0</v>
      </c>
      <c r="L46" s="30">
        <v>0</v>
      </c>
      <c r="M46" s="30">
        <v>0</v>
      </c>
      <c r="N46" s="30">
        <v>0</v>
      </c>
      <c r="O46" s="30">
        <v>0</v>
      </c>
      <c r="P46" s="31">
        <v>0</v>
      </c>
      <c r="Q46" s="31">
        <v>0</v>
      </c>
      <c r="R46" s="31">
        <v>0</v>
      </c>
      <c r="S46" s="31">
        <v>0</v>
      </c>
      <c r="T46" s="31">
        <v>0</v>
      </c>
      <c r="U46" s="29" t="s">
        <v>138</v>
      </c>
    </row>
    <row r="47" spans="1:21" ht="135" customHeight="1">
      <c r="A47" s="85"/>
      <c r="B47" s="83" t="s">
        <v>119</v>
      </c>
      <c r="C47" s="29" t="s">
        <v>38</v>
      </c>
      <c r="D47" s="84" t="s">
        <v>70</v>
      </c>
      <c r="E47" s="29">
        <v>2013</v>
      </c>
      <c r="F47" s="30">
        <v>70</v>
      </c>
      <c r="G47" s="30">
        <v>70</v>
      </c>
      <c r="H47" s="30">
        <v>70</v>
      </c>
      <c r="I47" s="30">
        <v>70</v>
      </c>
      <c r="J47" s="30">
        <v>280</v>
      </c>
      <c r="K47" s="30">
        <v>52</v>
      </c>
      <c r="L47" s="30">
        <v>48</v>
      </c>
      <c r="M47" s="30">
        <v>50</v>
      </c>
      <c r="N47" s="30">
        <v>54</v>
      </c>
      <c r="O47" s="30">
        <v>204</v>
      </c>
      <c r="P47" s="31">
        <v>74.285714285714292</v>
      </c>
      <c r="Q47" s="31">
        <v>68.571428571428569</v>
      </c>
      <c r="R47" s="31">
        <v>71.428571428571431</v>
      </c>
      <c r="S47" s="31">
        <v>77.142857142857153</v>
      </c>
      <c r="T47" s="31">
        <v>72.857142857142847</v>
      </c>
      <c r="U47" s="29" t="s">
        <v>137</v>
      </c>
    </row>
    <row r="48" spans="1:21" s="16" customFormat="1">
      <c r="A48" s="86" t="s">
        <v>84</v>
      </c>
      <c r="B48" s="87"/>
      <c r="C48" s="87"/>
      <c r="D48" s="87"/>
      <c r="E48" s="87"/>
      <c r="F48" s="87"/>
      <c r="G48" s="87"/>
      <c r="H48" s="87"/>
      <c r="I48" s="87"/>
      <c r="J48" s="87"/>
      <c r="K48" s="87"/>
      <c r="L48" s="87"/>
      <c r="M48" s="87"/>
      <c r="N48" s="87"/>
      <c r="O48" s="87"/>
      <c r="P48" s="87"/>
      <c r="Q48" s="87"/>
      <c r="R48" s="87"/>
      <c r="S48" s="87"/>
      <c r="T48" s="87"/>
      <c r="U48" s="88"/>
    </row>
    <row r="49" spans="1:21" ht="63.75">
      <c r="A49" s="82"/>
      <c r="B49" s="83" t="s">
        <v>120</v>
      </c>
      <c r="C49" s="29" t="s">
        <v>39</v>
      </c>
      <c r="D49" s="84" t="s">
        <v>64</v>
      </c>
      <c r="E49" s="29" t="s">
        <v>129</v>
      </c>
      <c r="F49" s="30">
        <v>3</v>
      </c>
      <c r="G49" s="30">
        <v>3</v>
      </c>
      <c r="H49" s="30">
        <v>3</v>
      </c>
      <c r="I49" s="30">
        <v>3</v>
      </c>
      <c r="J49" s="30">
        <v>12</v>
      </c>
      <c r="K49" s="30">
        <v>0</v>
      </c>
      <c r="L49" s="30">
        <v>0</v>
      </c>
      <c r="M49" s="30">
        <v>2</v>
      </c>
      <c r="N49" s="30">
        <v>2</v>
      </c>
      <c r="O49" s="30">
        <v>4</v>
      </c>
      <c r="P49" s="31">
        <v>0</v>
      </c>
      <c r="Q49" s="31">
        <v>0</v>
      </c>
      <c r="R49" s="31">
        <v>66.666666666666657</v>
      </c>
      <c r="S49" s="31">
        <v>66.666666666666657</v>
      </c>
      <c r="T49" s="31">
        <v>33.333333333333329</v>
      </c>
      <c r="U49" s="29" t="s">
        <v>175</v>
      </c>
    </row>
    <row r="50" spans="1:21" s="16" customFormat="1">
      <c r="A50" s="86" t="s">
        <v>85</v>
      </c>
      <c r="B50" s="87"/>
      <c r="C50" s="87"/>
      <c r="D50" s="87"/>
      <c r="E50" s="87"/>
      <c r="F50" s="87"/>
      <c r="G50" s="87"/>
      <c r="H50" s="87"/>
      <c r="I50" s="87"/>
      <c r="J50" s="87"/>
      <c r="K50" s="87"/>
      <c r="L50" s="87"/>
      <c r="M50" s="87"/>
      <c r="N50" s="87"/>
      <c r="O50" s="87"/>
      <c r="P50" s="87"/>
      <c r="Q50" s="87"/>
      <c r="R50" s="87"/>
      <c r="S50" s="87"/>
      <c r="T50" s="87"/>
      <c r="U50" s="88"/>
    </row>
    <row r="51" spans="1:21" ht="204.75" customHeight="1">
      <c r="A51" s="82"/>
      <c r="B51" s="83" t="s">
        <v>121</v>
      </c>
      <c r="C51" s="29" t="s">
        <v>34</v>
      </c>
      <c r="D51" s="84" t="s">
        <v>62</v>
      </c>
      <c r="E51" s="29">
        <v>2012</v>
      </c>
      <c r="F51" s="30">
        <v>2</v>
      </c>
      <c r="G51" s="30">
        <v>3</v>
      </c>
      <c r="H51" s="30">
        <v>2</v>
      </c>
      <c r="I51" s="30">
        <v>3</v>
      </c>
      <c r="J51" s="30">
        <v>10</v>
      </c>
      <c r="K51" s="30">
        <v>2</v>
      </c>
      <c r="L51" s="30">
        <v>2</v>
      </c>
      <c r="M51" s="30">
        <v>1</v>
      </c>
      <c r="N51" s="30">
        <v>1</v>
      </c>
      <c r="O51" s="30">
        <v>6</v>
      </c>
      <c r="P51" s="31">
        <v>100</v>
      </c>
      <c r="Q51" s="31">
        <v>66.666666666666657</v>
      </c>
      <c r="R51" s="31">
        <v>50</v>
      </c>
      <c r="S51" s="31">
        <v>33.333333333333329</v>
      </c>
      <c r="T51" s="31">
        <v>60</v>
      </c>
      <c r="U51" s="29" t="s">
        <v>134</v>
      </c>
    </row>
    <row r="52" spans="1:21" s="16" customFormat="1">
      <c r="A52" s="86" t="s">
        <v>86</v>
      </c>
      <c r="B52" s="87"/>
      <c r="C52" s="87"/>
      <c r="D52" s="87"/>
      <c r="E52" s="87"/>
      <c r="F52" s="87"/>
      <c r="G52" s="87"/>
      <c r="H52" s="87"/>
      <c r="I52" s="87"/>
      <c r="J52" s="87"/>
      <c r="K52" s="87"/>
      <c r="L52" s="87"/>
      <c r="M52" s="87"/>
      <c r="N52" s="87"/>
      <c r="O52" s="87"/>
      <c r="P52" s="87"/>
      <c r="Q52" s="87"/>
      <c r="R52" s="87"/>
      <c r="S52" s="87"/>
      <c r="T52" s="87"/>
      <c r="U52" s="88"/>
    </row>
    <row r="53" spans="1:21" ht="63.75">
      <c r="A53" s="82"/>
      <c r="B53" s="83" t="s">
        <v>122</v>
      </c>
      <c r="C53" s="29" t="s">
        <v>40</v>
      </c>
      <c r="D53" s="84" t="s">
        <v>63</v>
      </c>
      <c r="E53" s="29" t="s">
        <v>130</v>
      </c>
      <c r="F53" s="30">
        <v>0</v>
      </c>
      <c r="G53" s="30">
        <v>1</v>
      </c>
      <c r="H53" s="30">
        <v>1</v>
      </c>
      <c r="I53" s="30">
        <v>1</v>
      </c>
      <c r="J53" s="30">
        <v>3</v>
      </c>
      <c r="K53" s="30">
        <v>0</v>
      </c>
      <c r="L53" s="30">
        <v>0</v>
      </c>
      <c r="M53" s="30">
        <v>0</v>
      </c>
      <c r="N53" s="30">
        <v>0</v>
      </c>
      <c r="O53" s="30">
        <v>0</v>
      </c>
      <c r="P53" s="31">
        <v>0</v>
      </c>
      <c r="Q53" s="31">
        <v>0</v>
      </c>
      <c r="R53" s="31">
        <v>0</v>
      </c>
      <c r="S53" s="31">
        <v>0</v>
      </c>
      <c r="T53" s="31">
        <v>0</v>
      </c>
      <c r="U53" s="29" t="s">
        <v>162</v>
      </c>
    </row>
    <row r="54" spans="1:21" ht="63.75">
      <c r="A54" s="85"/>
      <c r="B54" s="83" t="s">
        <v>123</v>
      </c>
      <c r="C54" s="29" t="s">
        <v>41</v>
      </c>
      <c r="D54" s="84" t="s">
        <v>63</v>
      </c>
      <c r="E54" s="29" t="s">
        <v>130</v>
      </c>
      <c r="F54" s="30">
        <v>0</v>
      </c>
      <c r="G54" s="30">
        <v>1</v>
      </c>
      <c r="H54" s="30">
        <v>1</v>
      </c>
      <c r="I54" s="30">
        <v>1</v>
      </c>
      <c r="J54" s="30">
        <v>3</v>
      </c>
      <c r="K54" s="30">
        <v>0</v>
      </c>
      <c r="L54" s="30">
        <v>0</v>
      </c>
      <c r="M54" s="30">
        <v>0</v>
      </c>
      <c r="N54" s="30">
        <v>0</v>
      </c>
      <c r="O54" s="30">
        <v>0</v>
      </c>
      <c r="P54" s="31">
        <v>0</v>
      </c>
      <c r="Q54" s="31">
        <v>0</v>
      </c>
      <c r="R54" s="31">
        <v>0</v>
      </c>
      <c r="S54" s="31">
        <v>0</v>
      </c>
      <c r="T54" s="31">
        <v>0</v>
      </c>
      <c r="U54" s="29" t="s">
        <v>163</v>
      </c>
    </row>
    <row r="55" spans="1:21" ht="63.75">
      <c r="A55" s="85"/>
      <c r="B55" s="83" t="s">
        <v>124</v>
      </c>
      <c r="C55" s="29" t="s">
        <v>42</v>
      </c>
      <c r="D55" s="84" t="s">
        <v>63</v>
      </c>
      <c r="E55" s="29" t="s">
        <v>130</v>
      </c>
      <c r="F55" s="30">
        <v>1</v>
      </c>
      <c r="G55" s="30">
        <v>1</v>
      </c>
      <c r="H55" s="30">
        <v>1</v>
      </c>
      <c r="I55" s="30">
        <v>1</v>
      </c>
      <c r="J55" s="30">
        <v>4</v>
      </c>
      <c r="K55" s="30">
        <v>1</v>
      </c>
      <c r="L55" s="30">
        <v>0</v>
      </c>
      <c r="M55" s="30">
        <v>0</v>
      </c>
      <c r="N55" s="30">
        <v>0</v>
      </c>
      <c r="O55" s="30">
        <v>1</v>
      </c>
      <c r="P55" s="31">
        <v>100</v>
      </c>
      <c r="Q55" s="31">
        <v>0</v>
      </c>
      <c r="R55" s="31">
        <v>0</v>
      </c>
      <c r="S55" s="31">
        <v>0</v>
      </c>
      <c r="T55" s="31">
        <v>25</v>
      </c>
      <c r="U55" s="29" t="s">
        <v>166</v>
      </c>
    </row>
    <row r="56" spans="1:21" s="16" customFormat="1">
      <c r="A56" s="86" t="s">
        <v>87</v>
      </c>
      <c r="B56" s="87"/>
      <c r="C56" s="87"/>
      <c r="D56" s="87"/>
      <c r="E56" s="87"/>
      <c r="F56" s="87"/>
      <c r="G56" s="87"/>
      <c r="H56" s="87"/>
      <c r="I56" s="87"/>
      <c r="J56" s="87"/>
      <c r="K56" s="87"/>
      <c r="L56" s="87"/>
      <c r="M56" s="87"/>
      <c r="N56" s="87"/>
      <c r="O56" s="87"/>
      <c r="P56" s="87"/>
      <c r="Q56" s="87"/>
      <c r="R56" s="87"/>
      <c r="S56" s="87"/>
      <c r="T56" s="87"/>
      <c r="U56" s="88"/>
    </row>
    <row r="57" spans="1:21" ht="105" customHeight="1">
      <c r="A57" s="82"/>
      <c r="B57" s="83" t="s">
        <v>125</v>
      </c>
      <c r="C57" s="29" t="s">
        <v>43</v>
      </c>
      <c r="D57" s="84" t="s">
        <v>63</v>
      </c>
      <c r="E57" s="29" t="s">
        <v>130</v>
      </c>
      <c r="F57" s="30">
        <v>0</v>
      </c>
      <c r="G57" s="30">
        <v>1</v>
      </c>
      <c r="H57" s="30">
        <v>1</v>
      </c>
      <c r="I57" s="30">
        <v>1</v>
      </c>
      <c r="J57" s="30">
        <v>3</v>
      </c>
      <c r="K57" s="30">
        <v>0</v>
      </c>
      <c r="L57" s="30">
        <v>0</v>
      </c>
      <c r="M57" s="30">
        <v>0</v>
      </c>
      <c r="N57" s="30">
        <v>0</v>
      </c>
      <c r="O57" s="30">
        <v>0</v>
      </c>
      <c r="P57" s="31">
        <v>0</v>
      </c>
      <c r="Q57" s="31">
        <v>0</v>
      </c>
      <c r="R57" s="31">
        <v>0</v>
      </c>
      <c r="S57" s="31">
        <v>0</v>
      </c>
      <c r="T57" s="31">
        <v>0</v>
      </c>
      <c r="U57" s="29" t="s">
        <v>167</v>
      </c>
    </row>
    <row r="58" spans="1:21" ht="114.75">
      <c r="A58" s="85"/>
      <c r="B58" s="83" t="s">
        <v>126</v>
      </c>
      <c r="C58" s="29" t="s">
        <v>44</v>
      </c>
      <c r="D58" s="84" t="s">
        <v>63</v>
      </c>
      <c r="E58" s="29" t="s">
        <v>130</v>
      </c>
      <c r="F58" s="30">
        <v>0</v>
      </c>
      <c r="G58" s="30">
        <v>50</v>
      </c>
      <c r="H58" s="30">
        <v>70</v>
      </c>
      <c r="I58" s="30">
        <v>70</v>
      </c>
      <c r="J58" s="30">
        <v>190</v>
      </c>
      <c r="K58" s="30">
        <v>10</v>
      </c>
      <c r="L58" s="30">
        <v>10</v>
      </c>
      <c r="M58" s="30">
        <v>25</v>
      </c>
      <c r="N58" s="30">
        <v>25</v>
      </c>
      <c r="O58" s="30">
        <v>70</v>
      </c>
      <c r="P58" s="31">
        <v>0</v>
      </c>
      <c r="Q58" s="31">
        <v>20</v>
      </c>
      <c r="R58" s="31">
        <v>35.714285714285715</v>
      </c>
      <c r="S58" s="31">
        <v>35.714285714285715</v>
      </c>
      <c r="T58" s="31">
        <v>36.84210526315789</v>
      </c>
      <c r="U58" s="29" t="s">
        <v>165</v>
      </c>
    </row>
    <row r="59" spans="1:21" ht="89.25">
      <c r="A59" s="85"/>
      <c r="B59" s="83" t="s">
        <v>127</v>
      </c>
      <c r="C59" s="29" t="s">
        <v>45</v>
      </c>
      <c r="D59" s="84" t="s">
        <v>63</v>
      </c>
      <c r="E59" s="29" t="s">
        <v>130</v>
      </c>
      <c r="F59" s="30">
        <v>0</v>
      </c>
      <c r="G59" s="30">
        <v>50</v>
      </c>
      <c r="H59" s="30">
        <v>70</v>
      </c>
      <c r="I59" s="30">
        <v>70</v>
      </c>
      <c r="J59" s="30">
        <v>190</v>
      </c>
      <c r="K59" s="30">
        <v>8</v>
      </c>
      <c r="L59" s="30">
        <v>9</v>
      </c>
      <c r="M59" s="30">
        <v>10</v>
      </c>
      <c r="N59" s="30">
        <v>10</v>
      </c>
      <c r="O59" s="30">
        <v>37</v>
      </c>
      <c r="P59" s="31">
        <v>0</v>
      </c>
      <c r="Q59" s="31">
        <v>18</v>
      </c>
      <c r="R59" s="31">
        <v>14.285714285714285</v>
      </c>
      <c r="S59" s="31">
        <v>14.285714285714285</v>
      </c>
      <c r="T59" s="31">
        <v>19.473684210526315</v>
      </c>
      <c r="U59" s="29" t="s">
        <v>164</v>
      </c>
    </row>
  </sheetData>
  <mergeCells count="10">
    <mergeCell ref="A4:A5"/>
    <mergeCell ref="B4:B5"/>
    <mergeCell ref="C4:C5"/>
    <mergeCell ref="A6:U6"/>
    <mergeCell ref="F4:J4"/>
    <mergeCell ref="K4:O4"/>
    <mergeCell ref="P4:T4"/>
    <mergeCell ref="U4:U5"/>
    <mergeCell ref="E4:E5"/>
    <mergeCell ref="D4:D5"/>
  </mergeCells>
  <pageMargins left="0.7" right="0.7" top="0.75" bottom="0.75" header="0.3" footer="0.3"/>
  <pageSetup paperSize="8" orientation="landscape" horizontalDpi="4294967292" verticalDpi="0" r:id="rId1"/>
</worksheet>
</file>

<file path=xl/worksheets/sheet4.xml><?xml version="1.0" encoding="utf-8"?>
<worksheet xmlns="http://schemas.openxmlformats.org/spreadsheetml/2006/main" xmlns:r="http://schemas.openxmlformats.org/officeDocument/2006/relationships">
  <dimension ref="A2:F63"/>
  <sheetViews>
    <sheetView view="pageLayout" zoomScale="85" zoomScaleNormal="100" zoomScalePageLayoutView="85" workbookViewId="0">
      <selection activeCell="B58" sqref="B58"/>
    </sheetView>
  </sheetViews>
  <sheetFormatPr baseColWidth="10" defaultRowHeight="12.75"/>
  <cols>
    <col min="1" max="1" width="2.28515625" style="18" customWidth="1"/>
    <col min="2" max="2" width="33.7109375" style="18" customWidth="1"/>
    <col min="3" max="3" width="13.85546875" style="18" customWidth="1"/>
    <col min="4" max="4" width="10.42578125" style="18" customWidth="1"/>
    <col min="5" max="5" width="8.7109375" style="18" customWidth="1"/>
    <col min="6" max="6" width="12.42578125" style="18" customWidth="1"/>
    <col min="7" max="16384" width="11.42578125" style="18"/>
  </cols>
  <sheetData>
    <row r="2" spans="1:6" ht="1.5" customHeight="1"/>
    <row r="3" spans="1:6" ht="15" customHeight="1">
      <c r="A3" s="109" t="s">
        <v>209</v>
      </c>
      <c r="B3" s="109"/>
    </row>
    <row r="4" spans="1:6" ht="15" customHeight="1">
      <c r="A4" s="109" t="s">
        <v>210</v>
      </c>
      <c r="B4" s="109"/>
    </row>
    <row r="6" spans="1:6" ht="39" customHeight="1">
      <c r="B6" s="51" t="s">
        <v>178</v>
      </c>
      <c r="C6" s="51" t="s">
        <v>2</v>
      </c>
      <c r="D6" s="51" t="s">
        <v>205</v>
      </c>
      <c r="E6" s="51" t="s">
        <v>206</v>
      </c>
      <c r="F6" s="51" t="s">
        <v>252</v>
      </c>
    </row>
    <row r="7" spans="1:6" ht="15" customHeight="1">
      <c r="B7" s="116" t="s">
        <v>75</v>
      </c>
      <c r="C7" s="117"/>
      <c r="D7" s="117"/>
      <c r="E7" s="117"/>
      <c r="F7" s="118"/>
    </row>
    <row r="8" spans="1:6" ht="37.5" customHeight="1">
      <c r="B8" s="65" t="s">
        <v>88</v>
      </c>
      <c r="C8" s="37" t="s">
        <v>18</v>
      </c>
      <c r="D8" s="38">
        <v>5</v>
      </c>
      <c r="E8" s="38">
        <v>4</v>
      </c>
      <c r="F8" s="39">
        <v>80</v>
      </c>
    </row>
    <row r="9" spans="1:6" ht="28.5" customHeight="1">
      <c r="B9" s="65" t="s">
        <v>89</v>
      </c>
      <c r="C9" s="37" t="s">
        <v>19</v>
      </c>
      <c r="D9" s="62">
        <v>1</v>
      </c>
      <c r="E9" s="62">
        <v>0</v>
      </c>
      <c r="F9" s="39">
        <v>0</v>
      </c>
    </row>
    <row r="10" spans="1:6" ht="41.25" customHeight="1">
      <c r="B10" s="65" t="s">
        <v>90</v>
      </c>
      <c r="C10" s="37" t="s">
        <v>21</v>
      </c>
      <c r="D10" s="38">
        <v>50</v>
      </c>
      <c r="E10" s="38">
        <v>22</v>
      </c>
      <c r="F10" s="39">
        <v>44</v>
      </c>
    </row>
    <row r="11" spans="1:6" ht="31.5" customHeight="1">
      <c r="B11" s="110" t="s">
        <v>76</v>
      </c>
      <c r="C11" s="119"/>
      <c r="D11" s="119"/>
      <c r="E11" s="119"/>
      <c r="F11" s="120"/>
    </row>
    <row r="12" spans="1:6" ht="93" customHeight="1">
      <c r="B12" s="65" t="s">
        <v>91</v>
      </c>
      <c r="C12" s="37" t="s">
        <v>20</v>
      </c>
      <c r="D12" s="38">
        <v>1</v>
      </c>
      <c r="E12" s="38">
        <v>0</v>
      </c>
      <c r="F12" s="39">
        <v>0</v>
      </c>
    </row>
    <row r="13" spans="1:6" ht="70.5" customHeight="1">
      <c r="B13" s="65" t="s">
        <v>92</v>
      </c>
      <c r="C13" s="37" t="s">
        <v>177</v>
      </c>
      <c r="D13" s="38">
        <v>60</v>
      </c>
      <c r="E13" s="38">
        <v>2</v>
      </c>
      <c r="F13" s="39">
        <v>3.3333333333333335</v>
      </c>
    </row>
    <row r="14" spans="1:6" ht="81" customHeight="1">
      <c r="B14" s="65" t="s">
        <v>93</v>
      </c>
      <c r="C14" s="37" t="s">
        <v>22</v>
      </c>
      <c r="D14" s="38">
        <v>3</v>
      </c>
      <c r="E14" s="38">
        <v>2</v>
      </c>
      <c r="F14" s="39">
        <v>66.666666666666657</v>
      </c>
    </row>
    <row r="15" spans="1:6" ht="30" customHeight="1">
      <c r="B15" s="110" t="s">
        <v>77</v>
      </c>
      <c r="C15" s="111"/>
      <c r="D15" s="111"/>
      <c r="E15" s="111"/>
      <c r="F15" s="112"/>
    </row>
    <row r="16" spans="1:6" ht="47.25" customHeight="1">
      <c r="B16" s="65" t="s">
        <v>94</v>
      </c>
      <c r="C16" s="37" t="s">
        <v>23</v>
      </c>
      <c r="D16" s="62">
        <v>1</v>
      </c>
      <c r="E16" s="62">
        <v>0</v>
      </c>
      <c r="F16" s="39">
        <v>0</v>
      </c>
    </row>
    <row r="17" spans="2:6" ht="66.75" customHeight="1">
      <c r="B17" s="65" t="s">
        <v>95</v>
      </c>
      <c r="C17" s="37" t="s">
        <v>24</v>
      </c>
      <c r="D17" s="38">
        <v>1</v>
      </c>
      <c r="E17" s="38">
        <v>0</v>
      </c>
      <c r="F17" s="39">
        <v>0</v>
      </c>
    </row>
    <row r="18" spans="2:6" ht="52.5" customHeight="1">
      <c r="B18" s="65" t="s">
        <v>96</v>
      </c>
      <c r="C18" s="37" t="s">
        <v>25</v>
      </c>
      <c r="D18" s="38">
        <v>1</v>
      </c>
      <c r="E18" s="38">
        <v>0</v>
      </c>
      <c r="F18" s="39">
        <v>0</v>
      </c>
    </row>
    <row r="19" spans="2:6" ht="36.75" customHeight="1">
      <c r="B19" s="66" t="s">
        <v>97</v>
      </c>
      <c r="C19" s="37" t="s">
        <v>26</v>
      </c>
      <c r="D19" s="38">
        <v>1</v>
      </c>
      <c r="E19" s="38">
        <v>0</v>
      </c>
      <c r="F19" s="39">
        <v>0</v>
      </c>
    </row>
    <row r="20" spans="2:6" ht="30.75" customHeight="1">
      <c r="B20" s="110" t="s">
        <v>172</v>
      </c>
      <c r="C20" s="111"/>
      <c r="D20" s="111"/>
      <c r="E20" s="111"/>
      <c r="F20" s="112"/>
    </row>
    <row r="21" spans="2:6" ht="42.75" customHeight="1">
      <c r="B21" s="65" t="s">
        <v>98</v>
      </c>
      <c r="C21" s="37" t="s">
        <v>27</v>
      </c>
      <c r="D21" s="38">
        <v>5</v>
      </c>
      <c r="E21" s="38">
        <v>5</v>
      </c>
      <c r="F21" s="39">
        <v>100</v>
      </c>
    </row>
    <row r="22" spans="2:6" ht="39.75" customHeight="1">
      <c r="B22" s="65" t="s">
        <v>99</v>
      </c>
      <c r="C22" s="37" t="s">
        <v>28</v>
      </c>
      <c r="D22" s="68">
        <v>0</v>
      </c>
      <c r="E22" s="68">
        <v>0</v>
      </c>
      <c r="F22" s="69">
        <v>0</v>
      </c>
    </row>
    <row r="23" spans="2:6" ht="51" customHeight="1">
      <c r="B23" s="65" t="s">
        <v>100</v>
      </c>
      <c r="C23" s="37" t="s">
        <v>29</v>
      </c>
      <c r="D23" s="68">
        <v>2</v>
      </c>
      <c r="E23" s="68">
        <v>0</v>
      </c>
      <c r="F23" s="69">
        <v>0</v>
      </c>
    </row>
    <row r="24" spans="2:6" ht="33.75" customHeight="1">
      <c r="B24" s="121" t="s">
        <v>78</v>
      </c>
      <c r="C24" s="122"/>
      <c r="D24" s="122"/>
      <c r="E24" s="122"/>
      <c r="F24" s="123"/>
    </row>
    <row r="25" spans="2:6" ht="28.5" customHeight="1">
      <c r="B25" s="65" t="s">
        <v>101</v>
      </c>
      <c r="C25" s="67" t="s">
        <v>30</v>
      </c>
      <c r="D25" s="71">
        <v>2</v>
      </c>
      <c r="E25" s="71">
        <v>2</v>
      </c>
      <c r="F25" s="61">
        <v>100</v>
      </c>
    </row>
    <row r="26" spans="2:6" s="34" customFormat="1" ht="40.5" customHeight="1">
      <c r="B26" s="65" t="s">
        <v>102</v>
      </c>
      <c r="C26" s="67" t="s">
        <v>31</v>
      </c>
      <c r="D26" s="71">
        <v>2</v>
      </c>
      <c r="E26" s="71">
        <v>2</v>
      </c>
      <c r="F26" s="61">
        <v>100</v>
      </c>
    </row>
    <row r="27" spans="2:6" ht="42" customHeight="1">
      <c r="B27" s="65" t="s">
        <v>103</v>
      </c>
      <c r="C27" s="37" t="s">
        <v>30</v>
      </c>
      <c r="D27" s="71">
        <v>35</v>
      </c>
      <c r="E27" s="71">
        <v>8</v>
      </c>
      <c r="F27" s="61">
        <v>22.857142857142858</v>
      </c>
    </row>
    <row r="28" spans="2:6" ht="40.5" customHeight="1">
      <c r="B28" s="65" t="s">
        <v>104</v>
      </c>
      <c r="C28" s="37" t="s">
        <v>32</v>
      </c>
      <c r="D28" s="71">
        <v>1</v>
      </c>
      <c r="E28" s="71">
        <v>0</v>
      </c>
      <c r="F28" s="61">
        <v>0</v>
      </c>
    </row>
    <row r="29" spans="2:6" ht="45" customHeight="1">
      <c r="B29" s="65" t="s">
        <v>105</v>
      </c>
      <c r="C29" s="37" t="s">
        <v>33</v>
      </c>
      <c r="D29" s="38">
        <v>9</v>
      </c>
      <c r="E29" s="38">
        <v>6</v>
      </c>
      <c r="F29" s="39">
        <v>66.666666666666657</v>
      </c>
    </row>
    <row r="30" spans="2:6" ht="33" customHeight="1">
      <c r="B30" s="110" t="s">
        <v>79</v>
      </c>
      <c r="C30" s="111"/>
      <c r="D30" s="111"/>
      <c r="E30" s="111"/>
      <c r="F30" s="112"/>
    </row>
    <row r="31" spans="2:6" ht="47.25" customHeight="1">
      <c r="B31" s="65" t="s">
        <v>106</v>
      </c>
      <c r="C31" s="37" t="s">
        <v>31</v>
      </c>
      <c r="D31" s="38">
        <v>1</v>
      </c>
      <c r="E31" s="38">
        <v>0</v>
      </c>
      <c r="F31" s="39">
        <v>0</v>
      </c>
    </row>
    <row r="32" spans="2:6" ht="46.5" customHeight="1">
      <c r="B32" s="65" t="s">
        <v>107</v>
      </c>
      <c r="C32" s="37" t="s">
        <v>31</v>
      </c>
      <c r="D32" s="38">
        <v>1</v>
      </c>
      <c r="E32" s="38">
        <v>0</v>
      </c>
      <c r="F32" s="39">
        <v>0</v>
      </c>
    </row>
    <row r="33" spans="2:6" ht="58.5" customHeight="1">
      <c r="B33" s="65" t="s">
        <v>108</v>
      </c>
      <c r="C33" s="37" t="s">
        <v>31</v>
      </c>
      <c r="D33" s="38">
        <v>1</v>
      </c>
      <c r="E33" s="38">
        <v>0</v>
      </c>
      <c r="F33" s="39">
        <v>0</v>
      </c>
    </row>
    <row r="34" spans="2:6" ht="25.5" customHeight="1">
      <c r="B34" s="113" t="s">
        <v>80</v>
      </c>
      <c r="C34" s="114"/>
      <c r="D34" s="114"/>
      <c r="E34" s="114"/>
      <c r="F34" s="115"/>
    </row>
    <row r="35" spans="2:6" ht="33" customHeight="1">
      <c r="B35" s="65" t="s">
        <v>109</v>
      </c>
      <c r="C35" s="37" t="s">
        <v>34</v>
      </c>
      <c r="D35" s="38">
        <v>1</v>
      </c>
      <c r="E35" s="38">
        <v>0</v>
      </c>
      <c r="F35" s="39">
        <v>0</v>
      </c>
    </row>
    <row r="36" spans="2:6" ht="48.75" customHeight="1">
      <c r="B36" s="65" t="s">
        <v>110</v>
      </c>
      <c r="C36" s="37" t="s">
        <v>31</v>
      </c>
      <c r="D36" s="62">
        <v>1</v>
      </c>
      <c r="E36" s="62">
        <v>0.1</v>
      </c>
      <c r="F36" s="39">
        <v>10</v>
      </c>
    </row>
    <row r="37" spans="2:6" ht="36.75" customHeight="1">
      <c r="B37" s="65" t="s">
        <v>111</v>
      </c>
      <c r="C37" s="37" t="s">
        <v>31</v>
      </c>
      <c r="D37" s="62">
        <v>1</v>
      </c>
      <c r="E37" s="62">
        <v>0.05</v>
      </c>
      <c r="F37" s="39">
        <v>5</v>
      </c>
    </row>
    <row r="38" spans="2:6" ht="35.25" customHeight="1">
      <c r="B38" s="110" t="s">
        <v>81</v>
      </c>
      <c r="C38" s="111"/>
      <c r="D38" s="111"/>
      <c r="E38" s="111"/>
      <c r="F38" s="112"/>
    </row>
    <row r="39" spans="2:6" ht="48.75" customHeight="1">
      <c r="B39" s="65" t="s">
        <v>112</v>
      </c>
      <c r="C39" s="37" t="s">
        <v>35</v>
      </c>
      <c r="D39" s="38">
        <v>15</v>
      </c>
      <c r="E39" s="38">
        <v>15</v>
      </c>
      <c r="F39" s="39">
        <v>100</v>
      </c>
    </row>
    <row r="40" spans="2:6" ht="39" customHeight="1">
      <c r="B40" s="65" t="s">
        <v>113</v>
      </c>
      <c r="C40" s="37" t="s">
        <v>31</v>
      </c>
      <c r="D40" s="38">
        <v>1</v>
      </c>
      <c r="E40" s="38">
        <v>0</v>
      </c>
      <c r="F40" s="39">
        <v>0</v>
      </c>
    </row>
    <row r="41" spans="2:6" ht="31.5" customHeight="1">
      <c r="B41" s="110" t="s">
        <v>82</v>
      </c>
      <c r="C41" s="111"/>
      <c r="D41" s="111"/>
      <c r="E41" s="111"/>
      <c r="F41" s="112"/>
    </row>
    <row r="42" spans="2:6" ht="28.5" customHeight="1">
      <c r="B42" s="65" t="s">
        <v>114</v>
      </c>
      <c r="C42" s="37" t="s">
        <v>34</v>
      </c>
      <c r="D42" s="38">
        <v>1</v>
      </c>
      <c r="E42" s="38">
        <v>0</v>
      </c>
      <c r="F42" s="39">
        <v>0</v>
      </c>
    </row>
    <row r="43" spans="2:6" ht="30.75" customHeight="1">
      <c r="B43" s="65" t="s">
        <v>115</v>
      </c>
      <c r="C43" s="37" t="s">
        <v>36</v>
      </c>
      <c r="D43" s="38">
        <v>5</v>
      </c>
      <c r="E43" s="38">
        <v>3</v>
      </c>
      <c r="F43" s="39">
        <v>60</v>
      </c>
    </row>
    <row r="44" spans="2:6" ht="28.5" customHeight="1">
      <c r="B44" s="65" t="s">
        <v>116</v>
      </c>
      <c r="C44" s="37" t="s">
        <v>37</v>
      </c>
      <c r="D44" s="62">
        <v>1</v>
      </c>
      <c r="E44" s="62">
        <v>0.1</v>
      </c>
      <c r="F44" s="39">
        <v>10</v>
      </c>
    </row>
    <row r="45" spans="2:6" ht="50.25" customHeight="1">
      <c r="B45" s="65" t="s">
        <v>117</v>
      </c>
      <c r="C45" s="37" t="s">
        <v>35</v>
      </c>
      <c r="D45" s="38">
        <v>3</v>
      </c>
      <c r="E45" s="38">
        <v>1</v>
      </c>
      <c r="F45" s="39">
        <v>33.333333333333329</v>
      </c>
    </row>
    <row r="46" spans="2:6" ht="30" customHeight="1">
      <c r="B46" s="110" t="s">
        <v>83</v>
      </c>
      <c r="C46" s="111"/>
      <c r="D46" s="111"/>
      <c r="E46" s="111"/>
      <c r="F46" s="112"/>
    </row>
    <row r="47" spans="2:6" ht="41.25" customHeight="1">
      <c r="B47" s="65" t="s">
        <v>118</v>
      </c>
      <c r="C47" s="37" t="s">
        <v>34</v>
      </c>
      <c r="D47" s="38">
        <v>1</v>
      </c>
      <c r="E47" s="38">
        <v>0</v>
      </c>
      <c r="F47" s="39">
        <v>0</v>
      </c>
    </row>
    <row r="48" spans="2:6" ht="33" customHeight="1">
      <c r="B48" s="65" t="s">
        <v>119</v>
      </c>
      <c r="C48" s="37" t="s">
        <v>38</v>
      </c>
      <c r="D48" s="38">
        <v>70</v>
      </c>
      <c r="E48" s="38">
        <v>52</v>
      </c>
      <c r="F48" s="39">
        <v>74.285714285714292</v>
      </c>
    </row>
    <row r="49" spans="2:6" ht="33" customHeight="1">
      <c r="B49" s="110" t="s">
        <v>84</v>
      </c>
      <c r="C49" s="111"/>
      <c r="D49" s="111"/>
      <c r="E49" s="111"/>
      <c r="F49" s="112"/>
    </row>
    <row r="50" spans="2:6" ht="64.5" customHeight="1">
      <c r="B50" s="65" t="s">
        <v>120</v>
      </c>
      <c r="C50" s="37" t="s">
        <v>39</v>
      </c>
      <c r="D50" s="38">
        <v>3</v>
      </c>
      <c r="E50" s="38">
        <v>0</v>
      </c>
      <c r="F50" s="39">
        <v>0</v>
      </c>
    </row>
    <row r="51" spans="2:6" ht="29.25" customHeight="1">
      <c r="B51" s="110" t="s">
        <v>85</v>
      </c>
      <c r="C51" s="111"/>
      <c r="D51" s="111"/>
      <c r="E51" s="111"/>
      <c r="F51" s="112"/>
    </row>
    <row r="52" spans="2:6" ht="52.5" customHeight="1">
      <c r="B52" s="65" t="s">
        <v>121</v>
      </c>
      <c r="C52" s="37" t="s">
        <v>34</v>
      </c>
      <c r="D52" s="38">
        <v>2</v>
      </c>
      <c r="E52" s="38">
        <v>2</v>
      </c>
      <c r="F52" s="39">
        <v>100</v>
      </c>
    </row>
    <row r="53" spans="2:6" ht="29.25" customHeight="1">
      <c r="B53" s="110" t="s">
        <v>86</v>
      </c>
      <c r="C53" s="111"/>
      <c r="D53" s="111"/>
      <c r="E53" s="111"/>
      <c r="F53" s="112"/>
    </row>
    <row r="54" spans="2:6" ht="60" customHeight="1">
      <c r="B54" s="65" t="s">
        <v>122</v>
      </c>
      <c r="C54" s="37" t="s">
        <v>40</v>
      </c>
      <c r="D54" s="38">
        <v>0</v>
      </c>
      <c r="E54" s="38">
        <v>0</v>
      </c>
      <c r="F54" s="39">
        <v>0</v>
      </c>
    </row>
    <row r="55" spans="2:6" ht="64.5" customHeight="1">
      <c r="B55" s="65" t="s">
        <v>123</v>
      </c>
      <c r="C55" s="37" t="s">
        <v>41</v>
      </c>
      <c r="D55" s="38">
        <v>0</v>
      </c>
      <c r="E55" s="38">
        <v>0</v>
      </c>
      <c r="F55" s="39">
        <v>0</v>
      </c>
    </row>
    <row r="56" spans="2:6" ht="48.75" customHeight="1">
      <c r="B56" s="65" t="s">
        <v>124</v>
      </c>
      <c r="C56" s="37" t="s">
        <v>42</v>
      </c>
      <c r="D56" s="38">
        <v>1</v>
      </c>
      <c r="E56" s="38">
        <v>1</v>
      </c>
      <c r="F56" s="39">
        <v>100</v>
      </c>
    </row>
    <row r="57" spans="2:6" ht="29.25" customHeight="1">
      <c r="B57" s="110" t="s">
        <v>87</v>
      </c>
      <c r="C57" s="111"/>
      <c r="D57" s="111"/>
      <c r="E57" s="111"/>
      <c r="F57" s="112"/>
    </row>
    <row r="58" spans="2:6" ht="78" customHeight="1">
      <c r="B58" s="65" t="s">
        <v>125</v>
      </c>
      <c r="C58" s="37" t="s">
        <v>43</v>
      </c>
      <c r="D58" s="38">
        <v>0</v>
      </c>
      <c r="E58" s="38">
        <v>0</v>
      </c>
      <c r="F58" s="39">
        <v>0</v>
      </c>
    </row>
    <row r="59" spans="2:6" ht="116.25" customHeight="1">
      <c r="B59" s="65" t="s">
        <v>126</v>
      </c>
      <c r="C59" s="37" t="s">
        <v>44</v>
      </c>
      <c r="D59" s="38">
        <v>0</v>
      </c>
      <c r="E59" s="38">
        <v>10</v>
      </c>
      <c r="F59" s="39">
        <v>0</v>
      </c>
    </row>
    <row r="60" spans="2:6" ht="88.5" customHeight="1">
      <c r="B60" s="65" t="s">
        <v>127</v>
      </c>
      <c r="C60" s="37" t="s">
        <v>45</v>
      </c>
      <c r="D60" s="38">
        <v>0</v>
      </c>
      <c r="E60" s="38">
        <v>8</v>
      </c>
      <c r="F60" s="39">
        <v>0</v>
      </c>
    </row>
    <row r="61" spans="2:6" ht="15" customHeight="1">
      <c r="B61" s="21"/>
      <c r="C61" s="22"/>
      <c r="D61" s="23"/>
      <c r="E61" s="23"/>
      <c r="F61" s="24"/>
    </row>
    <row r="62" spans="2:6">
      <c r="C62" s="25"/>
    </row>
    <row r="63" spans="2:6">
      <c r="C63" s="22"/>
    </row>
  </sheetData>
  <mergeCells count="16">
    <mergeCell ref="A3:B3"/>
    <mergeCell ref="A4:B4"/>
    <mergeCell ref="B53:F53"/>
    <mergeCell ref="B57:F57"/>
    <mergeCell ref="B34:F34"/>
    <mergeCell ref="B38:F38"/>
    <mergeCell ref="B41:F41"/>
    <mergeCell ref="B46:F46"/>
    <mergeCell ref="B49:F49"/>
    <mergeCell ref="B51:F51"/>
    <mergeCell ref="B30:F30"/>
    <mergeCell ref="B7:F7"/>
    <mergeCell ref="B11:F11"/>
    <mergeCell ref="B15:F15"/>
    <mergeCell ref="B20:F20"/>
    <mergeCell ref="B24:F2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dimension ref="A1:I46"/>
  <sheetViews>
    <sheetView view="pageLayout" topLeftCell="A16" zoomScale="40" zoomScaleNormal="100" zoomScalePageLayoutView="40" workbookViewId="0">
      <selection activeCell="B42" sqref="B42:C46"/>
    </sheetView>
  </sheetViews>
  <sheetFormatPr baseColWidth="10" defaultRowHeight="12.75"/>
  <cols>
    <col min="1" max="1" width="5.7109375" style="18" customWidth="1"/>
    <col min="2" max="2" width="55" style="18" customWidth="1"/>
    <col min="3" max="3" width="18.140625" style="18" customWidth="1"/>
    <col min="4" max="4" width="11.85546875" style="18" bestFit="1" customWidth="1"/>
    <col min="5" max="5" width="11.42578125" style="18"/>
    <col min="6" max="6" width="14.42578125" style="18" customWidth="1"/>
    <col min="7" max="7" width="15.28515625" style="18" customWidth="1"/>
    <col min="8" max="16384" width="11.42578125" style="18"/>
  </cols>
  <sheetData>
    <row r="1" spans="1:9" ht="6" customHeight="1"/>
    <row r="2" spans="1:9" ht="15">
      <c r="A2" s="28" t="s">
        <v>211</v>
      </c>
    </row>
    <row r="4" spans="1:9" ht="21.75" customHeight="1">
      <c r="B4" s="51" t="s">
        <v>179</v>
      </c>
      <c r="C4" s="51" t="s">
        <v>252</v>
      </c>
      <c r="G4" s="72" t="s">
        <v>179</v>
      </c>
      <c r="H4" s="72" t="s">
        <v>195</v>
      </c>
      <c r="I4" s="72"/>
    </row>
    <row r="5" spans="1:9" ht="25.5">
      <c r="B5" s="26" t="s">
        <v>75</v>
      </c>
      <c r="C5" s="61">
        <v>41.333333333333336</v>
      </c>
      <c r="D5" s="23"/>
      <c r="G5" s="72" t="str">
        <f>LEFT(B5,12)</f>
        <v>OBJ. GEN. 01</v>
      </c>
      <c r="H5" s="73">
        <v>41.333333333333336</v>
      </c>
      <c r="I5" s="72"/>
    </row>
    <row r="6" spans="1:9" ht="38.25">
      <c r="B6" s="26" t="s">
        <v>76</v>
      </c>
      <c r="C6" s="61">
        <v>23.333333333333329</v>
      </c>
      <c r="D6" s="23"/>
      <c r="G6" s="72" t="str">
        <f t="shared" ref="G6:G18" si="0">LEFT(B6,12)</f>
        <v>OBJ. GEN. 02</v>
      </c>
      <c r="H6" s="73">
        <v>23.333333333333329</v>
      </c>
      <c r="I6" s="72"/>
    </row>
    <row r="7" spans="1:9" ht="38.25">
      <c r="B7" s="26" t="s">
        <v>77</v>
      </c>
      <c r="C7" s="61">
        <v>0</v>
      </c>
      <c r="D7" s="23"/>
      <c r="G7" s="72" t="str">
        <f t="shared" si="0"/>
        <v>OBJ. GEN. 03</v>
      </c>
      <c r="H7" s="73">
        <v>0</v>
      </c>
      <c r="I7" s="72"/>
    </row>
    <row r="8" spans="1:9" ht="38.25">
      <c r="B8" s="26" t="s">
        <v>172</v>
      </c>
      <c r="C8" s="61">
        <v>33.333333333333336</v>
      </c>
      <c r="D8" s="23"/>
      <c r="G8" s="72" t="str">
        <f t="shared" si="0"/>
        <v>OBJ. GEN. 04</v>
      </c>
      <c r="H8" s="73">
        <v>33.333333333333336</v>
      </c>
      <c r="I8" s="72"/>
    </row>
    <row r="9" spans="1:9" ht="25.5">
      <c r="B9" s="26" t="s">
        <v>78</v>
      </c>
      <c r="C9" s="61">
        <v>57.904761904761905</v>
      </c>
      <c r="D9" s="23"/>
      <c r="G9" s="72" t="str">
        <f t="shared" si="0"/>
        <v>OBJ. GEN. 05</v>
      </c>
      <c r="H9" s="73">
        <v>57.904761904761905</v>
      </c>
      <c r="I9" s="72"/>
    </row>
    <row r="10" spans="1:9" ht="38.25">
      <c r="B10" s="26" t="s">
        <v>79</v>
      </c>
      <c r="C10" s="61">
        <v>0</v>
      </c>
      <c r="D10" s="23"/>
      <c r="G10" s="72" t="str">
        <f t="shared" si="0"/>
        <v>OBJ. GEN. 06</v>
      </c>
      <c r="H10" s="73">
        <v>0</v>
      </c>
      <c r="I10" s="72"/>
    </row>
    <row r="11" spans="1:9" ht="25.5">
      <c r="B11" s="26" t="s">
        <v>80</v>
      </c>
      <c r="C11" s="61">
        <v>5</v>
      </c>
      <c r="D11" s="23"/>
      <c r="G11" s="72" t="str">
        <f t="shared" si="0"/>
        <v>OBJ. GEN. 07</v>
      </c>
      <c r="H11" s="73">
        <v>5</v>
      </c>
      <c r="I11" s="72"/>
    </row>
    <row r="12" spans="1:9" ht="25.5">
      <c r="B12" s="26" t="s">
        <v>81</v>
      </c>
      <c r="C12" s="61">
        <v>50</v>
      </c>
      <c r="D12" s="23"/>
      <c r="G12" s="72" t="str">
        <f t="shared" si="0"/>
        <v>OBJ. GEN. 08</v>
      </c>
      <c r="H12" s="73">
        <v>50</v>
      </c>
      <c r="I12" s="72"/>
    </row>
    <row r="13" spans="1:9" ht="38.25">
      <c r="B13" s="26" t="s">
        <v>82</v>
      </c>
      <c r="C13" s="61">
        <v>25.833333333333332</v>
      </c>
      <c r="D13" s="23"/>
      <c r="G13" s="72" t="str">
        <f t="shared" si="0"/>
        <v>OBJ. GEN. 09</v>
      </c>
      <c r="H13" s="73">
        <v>25.833333333333332</v>
      </c>
      <c r="I13" s="72"/>
    </row>
    <row r="14" spans="1:9" ht="38.25">
      <c r="B14" s="26" t="s">
        <v>83</v>
      </c>
      <c r="C14" s="61">
        <v>37.142857142857146</v>
      </c>
      <c r="D14" s="23"/>
      <c r="G14" s="72" t="str">
        <f t="shared" si="0"/>
        <v>OBJ. GEN. 10</v>
      </c>
      <c r="H14" s="73">
        <v>37.142857142857146</v>
      </c>
      <c r="I14" s="72"/>
    </row>
    <row r="15" spans="1:9" ht="25.5">
      <c r="B15" s="33" t="s">
        <v>84</v>
      </c>
      <c r="C15" s="61">
        <v>0</v>
      </c>
      <c r="D15" s="23"/>
      <c r="G15" s="72" t="str">
        <f t="shared" si="0"/>
        <v>OBJ. GEN. 11</v>
      </c>
      <c r="H15" s="73">
        <v>0</v>
      </c>
      <c r="I15" s="72"/>
    </row>
    <row r="16" spans="1:9" ht="25.5">
      <c r="B16" s="33" t="s">
        <v>85</v>
      </c>
      <c r="C16" s="61">
        <v>100</v>
      </c>
      <c r="D16" s="23"/>
      <c r="G16" s="72" t="str">
        <f t="shared" si="0"/>
        <v>OBJ. GEN. 12</v>
      </c>
      <c r="H16" s="73">
        <v>100</v>
      </c>
      <c r="I16" s="72"/>
    </row>
    <row r="17" spans="2:9" ht="38.25">
      <c r="B17" s="26" t="s">
        <v>86</v>
      </c>
      <c r="C17" s="61">
        <v>33.33</v>
      </c>
      <c r="D17" s="23"/>
      <c r="G17" s="72" t="str">
        <f t="shared" si="0"/>
        <v>OBJ. GEN. 13</v>
      </c>
      <c r="H17" s="73">
        <v>33.33</v>
      </c>
      <c r="I17" s="72"/>
    </row>
    <row r="18" spans="2:9" ht="51">
      <c r="B18" s="26" t="s">
        <v>87</v>
      </c>
      <c r="C18" s="61">
        <v>0</v>
      </c>
      <c r="D18" s="23"/>
      <c r="G18" s="72" t="str">
        <f t="shared" si="0"/>
        <v>OBJ. GEN. 14</v>
      </c>
      <c r="H18" s="73">
        <v>0</v>
      </c>
      <c r="I18" s="72"/>
    </row>
    <row r="19" spans="2:9" ht="26.25" customHeight="1">
      <c r="B19" s="51" t="s">
        <v>171</v>
      </c>
      <c r="C19" s="39">
        <f>AVERAGE(C5:C18)</f>
        <v>29.086496598639457</v>
      </c>
      <c r="D19" s="24"/>
      <c r="G19" s="72"/>
      <c r="H19" s="72"/>
      <c r="I19" s="72"/>
    </row>
    <row r="20" spans="2:9" ht="101.25" customHeight="1"/>
    <row r="21" spans="2:9" ht="123.75" customHeight="1"/>
    <row r="35" spans="2:6" ht="10.5" customHeight="1"/>
    <row r="36" spans="2:6" hidden="1"/>
    <row r="37" spans="2:6" hidden="1"/>
    <row r="38" spans="2:6" hidden="1"/>
    <row r="39" spans="2:6" hidden="1"/>
    <row r="41" spans="2:6">
      <c r="B41" s="43" t="s">
        <v>251</v>
      </c>
    </row>
    <row r="42" spans="2:6" ht="15" customHeight="1">
      <c r="B42" s="124" t="s">
        <v>239</v>
      </c>
      <c r="C42" s="124"/>
      <c r="D42" s="34"/>
      <c r="E42" s="34"/>
      <c r="F42" s="34"/>
    </row>
    <row r="43" spans="2:6">
      <c r="B43" s="124"/>
      <c r="C43" s="124"/>
      <c r="D43" s="34"/>
      <c r="E43" s="34"/>
      <c r="F43" s="34"/>
    </row>
    <row r="44" spans="2:6">
      <c r="B44" s="124"/>
      <c r="C44" s="124"/>
      <c r="D44" s="34"/>
      <c r="E44" s="34"/>
      <c r="F44" s="34"/>
    </row>
    <row r="45" spans="2:6">
      <c r="B45" s="124"/>
      <c r="C45" s="124"/>
      <c r="D45" s="34"/>
      <c r="E45" s="34"/>
      <c r="F45" s="34"/>
    </row>
    <row r="46" spans="2:6">
      <c r="B46" s="124"/>
      <c r="C46" s="124"/>
      <c r="D46" s="34"/>
      <c r="E46" s="34"/>
      <c r="F46" s="34"/>
    </row>
  </sheetData>
  <mergeCells count="1">
    <mergeCell ref="B42:C4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dimension ref="A2:F41"/>
  <sheetViews>
    <sheetView view="pageLayout" topLeftCell="A4" zoomScale="70" zoomScaleNormal="64" zoomScalePageLayoutView="70" workbookViewId="0">
      <selection activeCell="C43" sqref="C43"/>
    </sheetView>
  </sheetViews>
  <sheetFormatPr baseColWidth="10" defaultRowHeight="15"/>
  <cols>
    <col min="1" max="1" width="7.140625" customWidth="1"/>
    <col min="2" max="2" width="39.42578125" customWidth="1"/>
    <col min="3" max="3" width="18.140625" customWidth="1"/>
  </cols>
  <sheetData>
    <row r="2" spans="1:4">
      <c r="A2" s="109" t="s">
        <v>212</v>
      </c>
      <c r="B2" s="109"/>
    </row>
    <row r="4" spans="1:4" ht="18" customHeight="1">
      <c r="B4" s="46" t="s">
        <v>48</v>
      </c>
      <c r="C4" s="46" t="s">
        <v>255</v>
      </c>
      <c r="D4" s="18"/>
    </row>
    <row r="5" spans="1:4" ht="18" customHeight="1">
      <c r="B5" s="40" t="s">
        <v>58</v>
      </c>
      <c r="C5" s="60">
        <v>25.833333333333332</v>
      </c>
      <c r="D5" s="18"/>
    </row>
    <row r="6" spans="1:4" ht="18" customHeight="1">
      <c r="B6" s="40" t="s">
        <v>56</v>
      </c>
      <c r="C6" s="60">
        <v>0</v>
      </c>
      <c r="D6" s="18"/>
    </row>
    <row r="7" spans="1:4" ht="18" customHeight="1">
      <c r="B7" s="40" t="s">
        <v>53</v>
      </c>
      <c r="C7" s="60">
        <v>34</v>
      </c>
      <c r="D7" s="18"/>
    </row>
    <row r="8" spans="1:4" ht="18" customHeight="1">
      <c r="B8" s="40" t="s">
        <v>55</v>
      </c>
      <c r="C8" s="60">
        <v>37.142857142857146</v>
      </c>
      <c r="D8" s="18"/>
    </row>
    <row r="9" spans="1:4" ht="18" customHeight="1">
      <c r="B9" s="40" t="s">
        <v>60</v>
      </c>
      <c r="C9" s="60">
        <v>0</v>
      </c>
      <c r="D9" s="18"/>
    </row>
    <row r="10" spans="1:4" ht="18" customHeight="1">
      <c r="B10" s="40" t="s">
        <v>57</v>
      </c>
      <c r="C10" s="60">
        <v>57.904761904761905</v>
      </c>
      <c r="D10" s="18"/>
    </row>
    <row r="11" spans="1:4" ht="18" customHeight="1">
      <c r="B11" s="40" t="s">
        <v>54</v>
      </c>
      <c r="C11" s="60">
        <v>0</v>
      </c>
      <c r="D11" s="18"/>
    </row>
    <row r="12" spans="1:4" ht="18" customHeight="1">
      <c r="B12" s="40" t="s">
        <v>61</v>
      </c>
      <c r="C12" s="60">
        <v>100</v>
      </c>
      <c r="D12" s="18"/>
    </row>
    <row r="13" spans="1:4" ht="18" customHeight="1">
      <c r="B13" s="40" t="s">
        <v>51</v>
      </c>
      <c r="C13" s="60">
        <v>41.333333333333336</v>
      </c>
      <c r="D13" s="18"/>
    </row>
    <row r="14" spans="1:4" ht="18" customHeight="1">
      <c r="B14" s="40" t="s">
        <v>52</v>
      </c>
      <c r="C14" s="60">
        <v>5</v>
      </c>
      <c r="D14" s="18"/>
    </row>
    <row r="15" spans="1:4" ht="18" customHeight="1">
      <c r="B15" s="40" t="s">
        <v>59</v>
      </c>
      <c r="C15" s="60">
        <v>33.333333333333336</v>
      </c>
      <c r="D15" s="18"/>
    </row>
    <row r="16" spans="1:4" ht="18" customHeight="1">
      <c r="B16" s="40" t="s">
        <v>174</v>
      </c>
      <c r="C16" s="60">
        <v>33.33</v>
      </c>
      <c r="D16" s="18"/>
    </row>
    <row r="17" spans="2:4" ht="18" customHeight="1">
      <c r="B17" s="40" t="s">
        <v>173</v>
      </c>
      <c r="C17" s="60">
        <v>0</v>
      </c>
      <c r="D17" s="18"/>
    </row>
    <row r="18" spans="2:4" ht="27.75" customHeight="1">
      <c r="B18" s="18"/>
      <c r="C18" s="18"/>
      <c r="D18" s="18"/>
    </row>
    <row r="19" spans="2:4">
      <c r="B19" s="18"/>
      <c r="C19" s="18"/>
      <c r="D19" s="18"/>
    </row>
    <row r="20" spans="2:4">
      <c r="B20" s="18"/>
      <c r="C20" s="18"/>
      <c r="D20" s="18"/>
    </row>
    <row r="21" spans="2:4">
      <c r="B21" s="18"/>
      <c r="C21" s="18"/>
      <c r="D21" s="18"/>
    </row>
    <row r="22" spans="2:4">
      <c r="B22" s="18"/>
      <c r="C22" s="18"/>
      <c r="D22" s="18"/>
    </row>
    <row r="23" spans="2:4">
      <c r="B23" s="18"/>
      <c r="C23" s="18"/>
      <c r="D23" s="18"/>
    </row>
    <row r="24" spans="2:4">
      <c r="B24" s="18"/>
      <c r="C24" s="18"/>
      <c r="D24" s="18"/>
    </row>
    <row r="25" spans="2:4">
      <c r="B25" s="18"/>
      <c r="C25" s="18"/>
      <c r="D25" s="18"/>
    </row>
    <row r="26" spans="2:4">
      <c r="B26" s="18"/>
      <c r="C26" s="18"/>
      <c r="D26" s="18"/>
    </row>
    <row r="27" spans="2:4">
      <c r="B27" s="18"/>
      <c r="C27" s="18"/>
      <c r="D27" s="18"/>
    </row>
    <row r="28" spans="2:4">
      <c r="B28" s="18"/>
      <c r="C28" s="18"/>
      <c r="D28" s="18"/>
    </row>
    <row r="29" spans="2:4">
      <c r="B29" s="18"/>
      <c r="C29" s="18"/>
      <c r="D29" s="18"/>
    </row>
    <row r="30" spans="2:4">
      <c r="B30" s="18"/>
      <c r="C30" s="18"/>
      <c r="D30" s="18"/>
    </row>
    <row r="31" spans="2:4">
      <c r="B31" s="18"/>
      <c r="C31" s="18"/>
      <c r="D31" s="18"/>
    </row>
    <row r="32" spans="2:4">
      <c r="B32" s="18"/>
      <c r="C32" s="18"/>
      <c r="D32" s="18"/>
    </row>
    <row r="33" spans="1:6">
      <c r="B33" s="18"/>
      <c r="C33" s="18"/>
      <c r="D33" s="18"/>
    </row>
    <row r="34" spans="1:6">
      <c r="B34" s="18"/>
      <c r="C34" s="18"/>
      <c r="D34" s="18"/>
    </row>
    <row r="35" spans="1:6">
      <c r="A35" s="125" t="s">
        <v>251</v>
      </c>
      <c r="B35" s="125"/>
      <c r="C35" s="18"/>
      <c r="D35" s="18"/>
    </row>
    <row r="36" spans="1:6" ht="6.75" customHeight="1">
      <c r="B36" s="18"/>
      <c r="C36" s="18"/>
      <c r="D36" s="18"/>
    </row>
    <row r="37" spans="1:6" ht="15" customHeight="1">
      <c r="A37" s="126" t="s">
        <v>240</v>
      </c>
      <c r="B37" s="126"/>
      <c r="C37" s="126"/>
      <c r="D37" s="126"/>
      <c r="E37" s="17"/>
      <c r="F37" s="17"/>
    </row>
    <row r="38" spans="1:6" ht="33" customHeight="1">
      <c r="A38" s="126"/>
      <c r="B38" s="126"/>
      <c r="C38" s="126"/>
      <c r="D38" s="126"/>
      <c r="E38" s="17"/>
      <c r="F38" s="17"/>
    </row>
    <row r="39" spans="1:6">
      <c r="B39" s="34"/>
      <c r="C39" s="34"/>
      <c r="D39" s="34"/>
      <c r="E39" s="17"/>
      <c r="F39" s="17"/>
    </row>
    <row r="40" spans="1:6">
      <c r="B40" s="34"/>
      <c r="C40" s="34"/>
      <c r="D40" s="34"/>
      <c r="E40" s="17"/>
      <c r="F40" s="17"/>
    </row>
    <row r="41" spans="1:6">
      <c r="B41" s="17"/>
      <c r="C41" s="17"/>
      <c r="D41" s="17"/>
      <c r="E41" s="17"/>
      <c r="F41" s="17"/>
    </row>
  </sheetData>
  <mergeCells count="3">
    <mergeCell ref="A2:B2"/>
    <mergeCell ref="A35:B35"/>
    <mergeCell ref="A37:D38"/>
  </mergeCells>
  <pageMargins left="0.7" right="0.7" top="0.75" bottom="0.75" header="0.3" footer="0.3"/>
  <pageSetup paperSize="9" orientation="portrait" horizontalDpi="4294967292" r:id="rId1"/>
  <drawing r:id="rId2"/>
</worksheet>
</file>

<file path=xl/worksheets/sheet7.xml><?xml version="1.0" encoding="utf-8"?>
<worksheet xmlns="http://schemas.openxmlformats.org/spreadsheetml/2006/main" xmlns:r="http://schemas.openxmlformats.org/officeDocument/2006/relationships">
  <dimension ref="A1:F59"/>
  <sheetViews>
    <sheetView view="pageLayout" zoomScaleNormal="100" workbookViewId="0">
      <selection activeCell="B11" sqref="B11:B14"/>
    </sheetView>
  </sheetViews>
  <sheetFormatPr baseColWidth="10" defaultRowHeight="12.75"/>
  <cols>
    <col min="1" max="1" width="2.5703125" style="18" customWidth="1"/>
    <col min="2" max="2" width="34" style="18" customWidth="1"/>
    <col min="3" max="3" width="16.85546875" style="18" customWidth="1"/>
    <col min="4" max="4" width="10.5703125" style="18" customWidth="1"/>
    <col min="5" max="5" width="9.28515625" style="18" customWidth="1"/>
    <col min="6" max="6" width="13.85546875" style="18" customWidth="1"/>
    <col min="7" max="16384" width="11.42578125" style="18"/>
  </cols>
  <sheetData>
    <row r="1" spans="1:6" ht="15.75" customHeight="1">
      <c r="A1" s="127" t="s">
        <v>227</v>
      </c>
      <c r="B1" s="127"/>
      <c r="C1" s="127"/>
      <c r="D1" s="127"/>
      <c r="E1" s="127"/>
    </row>
    <row r="2" spans="1:6" ht="16.5" customHeight="1">
      <c r="A2" s="125" t="s">
        <v>257</v>
      </c>
      <c r="B2" s="125"/>
      <c r="C2" s="125"/>
      <c r="D2" s="125"/>
      <c r="E2" s="125"/>
    </row>
    <row r="4" spans="1:6" ht="21" customHeight="1">
      <c r="B4" s="52" t="s">
        <v>178</v>
      </c>
      <c r="C4" s="52" t="s">
        <v>2</v>
      </c>
      <c r="D4" s="51" t="s">
        <v>205</v>
      </c>
      <c r="E4" s="51" t="s">
        <v>206</v>
      </c>
      <c r="F4" s="52" t="s">
        <v>252</v>
      </c>
    </row>
    <row r="5" spans="1:6" ht="20.25" customHeight="1">
      <c r="B5" s="121" t="s">
        <v>75</v>
      </c>
      <c r="C5" s="128"/>
      <c r="D5" s="128"/>
      <c r="E5" s="128"/>
      <c r="F5" s="129"/>
    </row>
    <row r="6" spans="1:6" ht="25.5">
      <c r="B6" s="33" t="s">
        <v>88</v>
      </c>
      <c r="C6" s="37" t="s">
        <v>18</v>
      </c>
      <c r="D6" s="38">
        <v>4</v>
      </c>
      <c r="E6" s="38">
        <v>2</v>
      </c>
      <c r="F6" s="39">
        <v>50</v>
      </c>
    </row>
    <row r="7" spans="1:6" ht="38.25">
      <c r="B7" s="33" t="s">
        <v>89</v>
      </c>
      <c r="C7" s="37" t="s">
        <v>19</v>
      </c>
      <c r="D7" s="62">
        <v>1</v>
      </c>
      <c r="E7" s="62">
        <v>0</v>
      </c>
      <c r="F7" s="39">
        <v>0</v>
      </c>
    </row>
    <row r="8" spans="1:6" ht="38.25">
      <c r="B8" s="33" t="s">
        <v>90</v>
      </c>
      <c r="C8" s="37" t="s">
        <v>21</v>
      </c>
      <c r="D8" s="38">
        <v>50</v>
      </c>
      <c r="E8" s="38">
        <v>30</v>
      </c>
      <c r="F8" s="39">
        <v>60</v>
      </c>
    </row>
    <row r="9" spans="1:6" ht="31.5" customHeight="1">
      <c r="B9" s="121" t="s">
        <v>76</v>
      </c>
      <c r="C9" s="128"/>
      <c r="D9" s="128"/>
      <c r="E9" s="128"/>
      <c r="F9" s="129"/>
    </row>
    <row r="10" spans="1:6" ht="79.5" customHeight="1">
      <c r="B10" s="33" t="s">
        <v>91</v>
      </c>
      <c r="C10" s="37" t="s">
        <v>20</v>
      </c>
      <c r="D10" s="38">
        <v>1</v>
      </c>
      <c r="E10" s="38">
        <v>0</v>
      </c>
      <c r="F10" s="39">
        <v>0</v>
      </c>
    </row>
    <row r="11" spans="1:6" ht="51">
      <c r="B11" s="33" t="s">
        <v>92</v>
      </c>
      <c r="C11" s="37" t="s">
        <v>177</v>
      </c>
      <c r="D11" s="38">
        <v>60</v>
      </c>
      <c r="E11" s="38">
        <v>50</v>
      </c>
      <c r="F11" s="39">
        <v>83.333333333333343</v>
      </c>
    </row>
    <row r="12" spans="1:6" ht="70.5" customHeight="1">
      <c r="B12" s="33" t="s">
        <v>93</v>
      </c>
      <c r="C12" s="37" t="s">
        <v>22</v>
      </c>
      <c r="D12" s="38">
        <v>3</v>
      </c>
      <c r="E12" s="38">
        <v>2</v>
      </c>
      <c r="F12" s="39">
        <v>66.666666666666657</v>
      </c>
    </row>
    <row r="13" spans="1:6" ht="31.5" customHeight="1">
      <c r="B13" s="110" t="s">
        <v>77</v>
      </c>
      <c r="C13" s="119"/>
      <c r="D13" s="119"/>
      <c r="E13" s="119"/>
      <c r="F13" s="120"/>
    </row>
    <row r="14" spans="1:6" ht="42.75" customHeight="1">
      <c r="B14" s="33" t="s">
        <v>94</v>
      </c>
      <c r="C14" s="37" t="s">
        <v>23</v>
      </c>
      <c r="D14" s="62">
        <v>0</v>
      </c>
      <c r="E14" s="62">
        <v>0</v>
      </c>
      <c r="F14" s="39">
        <v>0</v>
      </c>
    </row>
    <row r="15" spans="1:6" ht="49.5" customHeight="1">
      <c r="B15" s="33" t="s">
        <v>95</v>
      </c>
      <c r="C15" s="37" t="s">
        <v>24</v>
      </c>
      <c r="D15" s="38">
        <v>1</v>
      </c>
      <c r="E15" s="38">
        <v>1</v>
      </c>
      <c r="F15" s="39">
        <v>100</v>
      </c>
    </row>
    <row r="16" spans="1:6" ht="54.75" customHeight="1">
      <c r="B16" s="33" t="s">
        <v>96</v>
      </c>
      <c r="C16" s="37" t="s">
        <v>25</v>
      </c>
      <c r="D16" s="38">
        <v>1</v>
      </c>
      <c r="E16" s="38">
        <v>0</v>
      </c>
      <c r="F16" s="39">
        <v>0</v>
      </c>
    </row>
    <row r="17" spans="2:6" ht="33" customHeight="1">
      <c r="B17" s="33" t="s">
        <v>97</v>
      </c>
      <c r="C17" s="37" t="s">
        <v>26</v>
      </c>
      <c r="D17" s="38">
        <v>1</v>
      </c>
      <c r="E17" s="38">
        <v>0</v>
      </c>
      <c r="F17" s="39">
        <v>0</v>
      </c>
    </row>
    <row r="18" spans="2:6" ht="34.5" customHeight="1">
      <c r="B18" s="110" t="s">
        <v>172</v>
      </c>
      <c r="C18" s="119"/>
      <c r="D18" s="119"/>
      <c r="E18" s="119"/>
      <c r="F18" s="120"/>
    </row>
    <row r="19" spans="2:6" ht="38.25">
      <c r="B19" s="33" t="s">
        <v>98</v>
      </c>
      <c r="C19" s="37" t="s">
        <v>27</v>
      </c>
      <c r="D19" s="38">
        <v>5</v>
      </c>
      <c r="E19" s="38">
        <v>5</v>
      </c>
      <c r="F19" s="39">
        <v>100</v>
      </c>
    </row>
    <row r="20" spans="2:6" ht="25.5">
      <c r="B20" s="33" t="s">
        <v>99</v>
      </c>
      <c r="C20" s="37" t="s">
        <v>28</v>
      </c>
      <c r="D20" s="38">
        <v>1</v>
      </c>
      <c r="E20" s="38">
        <v>0</v>
      </c>
      <c r="F20" s="39">
        <v>0</v>
      </c>
    </row>
    <row r="21" spans="2:6" ht="63.75">
      <c r="B21" s="33" t="s">
        <v>100</v>
      </c>
      <c r="C21" s="37" t="s">
        <v>29</v>
      </c>
      <c r="D21" s="38">
        <v>2</v>
      </c>
      <c r="E21" s="38">
        <v>0</v>
      </c>
      <c r="F21" s="39">
        <v>0</v>
      </c>
    </row>
    <row r="22" spans="2:6" ht="33.75" customHeight="1">
      <c r="B22" s="110" t="s">
        <v>78</v>
      </c>
      <c r="C22" s="119"/>
      <c r="D22" s="119"/>
      <c r="E22" s="119"/>
      <c r="F22" s="120"/>
    </row>
    <row r="23" spans="2:6" ht="25.5">
      <c r="B23" s="33" t="s">
        <v>101</v>
      </c>
      <c r="C23" s="37" t="s">
        <v>30</v>
      </c>
      <c r="D23" s="38">
        <v>1</v>
      </c>
      <c r="E23" s="38">
        <v>1</v>
      </c>
      <c r="F23" s="39">
        <v>100</v>
      </c>
    </row>
    <row r="24" spans="2:6" ht="38.25">
      <c r="B24" s="33" t="s">
        <v>102</v>
      </c>
      <c r="C24" s="37" t="s">
        <v>31</v>
      </c>
      <c r="D24" s="38">
        <v>1</v>
      </c>
      <c r="E24" s="38">
        <v>1</v>
      </c>
      <c r="F24" s="39">
        <v>100</v>
      </c>
    </row>
    <row r="25" spans="2:6" ht="38.25">
      <c r="B25" s="33" t="s">
        <v>103</v>
      </c>
      <c r="C25" s="37" t="s">
        <v>30</v>
      </c>
      <c r="D25" s="38">
        <v>35</v>
      </c>
      <c r="E25" s="38">
        <v>8</v>
      </c>
      <c r="F25" s="39">
        <v>22.857142857142858</v>
      </c>
    </row>
    <row r="26" spans="2:6" ht="38.25">
      <c r="B26" s="33" t="s">
        <v>104</v>
      </c>
      <c r="C26" s="37" t="s">
        <v>32</v>
      </c>
      <c r="D26" s="38">
        <v>1</v>
      </c>
      <c r="E26" s="38">
        <v>0</v>
      </c>
      <c r="F26" s="39">
        <v>0</v>
      </c>
    </row>
    <row r="27" spans="2:6" ht="38.25">
      <c r="B27" s="33" t="s">
        <v>105</v>
      </c>
      <c r="C27" s="37" t="s">
        <v>33</v>
      </c>
      <c r="D27" s="38">
        <v>9</v>
      </c>
      <c r="E27" s="38">
        <v>9</v>
      </c>
      <c r="F27" s="39">
        <v>100</v>
      </c>
    </row>
    <row r="28" spans="2:6" ht="36" customHeight="1">
      <c r="B28" s="110" t="s">
        <v>79</v>
      </c>
      <c r="C28" s="119"/>
      <c r="D28" s="119"/>
      <c r="E28" s="119"/>
      <c r="F28" s="120"/>
    </row>
    <row r="29" spans="2:6" ht="38.25">
      <c r="B29" s="33" t="s">
        <v>106</v>
      </c>
      <c r="C29" s="37" t="s">
        <v>31</v>
      </c>
      <c r="D29" s="38">
        <v>1</v>
      </c>
      <c r="E29" s="38">
        <v>1</v>
      </c>
      <c r="F29" s="39">
        <v>100</v>
      </c>
    </row>
    <row r="30" spans="2:6" ht="38.25">
      <c r="B30" s="33" t="s">
        <v>107</v>
      </c>
      <c r="C30" s="37" t="s">
        <v>31</v>
      </c>
      <c r="D30" s="38">
        <v>1</v>
      </c>
      <c r="E30" s="38">
        <v>0</v>
      </c>
      <c r="F30" s="39">
        <v>0</v>
      </c>
    </row>
    <row r="31" spans="2:6" ht="51">
      <c r="B31" s="33" t="s">
        <v>108</v>
      </c>
      <c r="C31" s="37" t="s">
        <v>31</v>
      </c>
      <c r="D31" s="38">
        <v>1</v>
      </c>
      <c r="E31" s="38">
        <v>1</v>
      </c>
      <c r="F31" s="39">
        <v>100</v>
      </c>
    </row>
    <row r="32" spans="2:6" ht="20.25" customHeight="1">
      <c r="B32" s="110" t="s">
        <v>80</v>
      </c>
      <c r="C32" s="119"/>
      <c r="D32" s="119"/>
      <c r="E32" s="119"/>
      <c r="F32" s="120"/>
    </row>
    <row r="33" spans="2:6" ht="25.5">
      <c r="B33" s="33" t="s">
        <v>109</v>
      </c>
      <c r="C33" s="37" t="s">
        <v>34</v>
      </c>
      <c r="D33" s="38">
        <v>0</v>
      </c>
      <c r="E33" s="38">
        <v>0</v>
      </c>
      <c r="F33" s="39">
        <v>0</v>
      </c>
    </row>
    <row r="34" spans="2:6" ht="25.5">
      <c r="B34" s="33" t="s">
        <v>110</v>
      </c>
      <c r="C34" s="37" t="s">
        <v>31</v>
      </c>
      <c r="D34" s="62">
        <v>1</v>
      </c>
      <c r="E34" s="62">
        <v>0.2</v>
      </c>
      <c r="F34" s="39">
        <v>20</v>
      </c>
    </row>
    <row r="35" spans="2:6" ht="38.25">
      <c r="B35" s="33" t="s">
        <v>111</v>
      </c>
      <c r="C35" s="37" t="s">
        <v>31</v>
      </c>
      <c r="D35" s="62">
        <v>1</v>
      </c>
      <c r="E35" s="62">
        <v>0.05</v>
      </c>
      <c r="F35" s="39">
        <v>5</v>
      </c>
    </row>
    <row r="36" spans="2:6" ht="30" customHeight="1">
      <c r="B36" s="110" t="s">
        <v>81</v>
      </c>
      <c r="C36" s="119"/>
      <c r="D36" s="119"/>
      <c r="E36" s="119"/>
      <c r="F36" s="120"/>
    </row>
    <row r="37" spans="2:6" ht="38.25">
      <c r="B37" s="33" t="s">
        <v>112</v>
      </c>
      <c r="C37" s="37" t="s">
        <v>35</v>
      </c>
      <c r="D37" s="38">
        <v>9</v>
      </c>
      <c r="E37" s="38">
        <v>7</v>
      </c>
      <c r="F37" s="39">
        <v>77.777777777777786</v>
      </c>
    </row>
    <row r="38" spans="2:6" ht="25.5">
      <c r="B38" s="33" t="s">
        <v>113</v>
      </c>
      <c r="C38" s="37" t="s">
        <v>31</v>
      </c>
      <c r="D38" s="38">
        <v>1</v>
      </c>
      <c r="E38" s="38">
        <v>0</v>
      </c>
      <c r="F38" s="39">
        <v>0</v>
      </c>
    </row>
    <row r="39" spans="2:6" ht="44.25" customHeight="1">
      <c r="B39" s="110" t="s">
        <v>82</v>
      </c>
      <c r="C39" s="119"/>
      <c r="D39" s="119"/>
      <c r="E39" s="119"/>
      <c r="F39" s="120"/>
    </row>
    <row r="40" spans="2:6" ht="25.5">
      <c r="B40" s="33" t="s">
        <v>114</v>
      </c>
      <c r="C40" s="37" t="s">
        <v>34</v>
      </c>
      <c r="D40" s="38">
        <v>1</v>
      </c>
      <c r="E40" s="38">
        <v>1</v>
      </c>
      <c r="F40" s="39">
        <v>100</v>
      </c>
    </row>
    <row r="41" spans="2:6" ht="25.5">
      <c r="B41" s="33" t="s">
        <v>115</v>
      </c>
      <c r="C41" s="37" t="s">
        <v>36</v>
      </c>
      <c r="D41" s="38">
        <v>5</v>
      </c>
      <c r="E41" s="38">
        <v>3</v>
      </c>
      <c r="F41" s="39">
        <v>60</v>
      </c>
    </row>
    <row r="42" spans="2:6" ht="25.5">
      <c r="B42" s="33" t="s">
        <v>116</v>
      </c>
      <c r="C42" s="37" t="s">
        <v>37</v>
      </c>
      <c r="D42" s="62">
        <v>1</v>
      </c>
      <c r="E42" s="62">
        <v>0.15</v>
      </c>
      <c r="F42" s="39">
        <v>15</v>
      </c>
    </row>
    <row r="43" spans="2:6" ht="38.25">
      <c r="B43" s="33" t="s">
        <v>117</v>
      </c>
      <c r="C43" s="37" t="s">
        <v>35</v>
      </c>
      <c r="D43" s="38">
        <v>3</v>
      </c>
      <c r="E43" s="38">
        <v>1</v>
      </c>
      <c r="F43" s="39">
        <v>33.333333333333329</v>
      </c>
    </row>
    <row r="44" spans="2:6" ht="33" customHeight="1">
      <c r="B44" s="110" t="s">
        <v>83</v>
      </c>
      <c r="C44" s="119"/>
      <c r="D44" s="119"/>
      <c r="E44" s="119"/>
      <c r="F44" s="120"/>
    </row>
    <row r="45" spans="2:6" ht="38.25">
      <c r="B45" s="33" t="s">
        <v>118</v>
      </c>
      <c r="C45" s="37" t="s">
        <v>34</v>
      </c>
      <c r="D45" s="38">
        <v>0</v>
      </c>
      <c r="E45" s="38">
        <v>0</v>
      </c>
      <c r="F45" s="39">
        <v>0</v>
      </c>
    </row>
    <row r="46" spans="2:6" ht="25.5">
      <c r="B46" s="33" t="s">
        <v>119</v>
      </c>
      <c r="C46" s="37" t="s">
        <v>38</v>
      </c>
      <c r="D46" s="38">
        <v>70</v>
      </c>
      <c r="E46" s="38">
        <v>48</v>
      </c>
      <c r="F46" s="39">
        <v>68.571428571428569</v>
      </c>
    </row>
    <row r="47" spans="2:6" ht="30" customHeight="1">
      <c r="B47" s="110" t="s">
        <v>84</v>
      </c>
      <c r="C47" s="119"/>
      <c r="D47" s="119"/>
      <c r="E47" s="119"/>
      <c r="F47" s="120"/>
    </row>
    <row r="48" spans="2:6" ht="51">
      <c r="B48" s="33" t="s">
        <v>120</v>
      </c>
      <c r="C48" s="37" t="s">
        <v>39</v>
      </c>
      <c r="D48" s="38">
        <v>3</v>
      </c>
      <c r="E48" s="38">
        <v>0</v>
      </c>
      <c r="F48" s="39">
        <v>0</v>
      </c>
    </row>
    <row r="49" spans="2:6" ht="31.5" customHeight="1">
      <c r="B49" s="110" t="s">
        <v>85</v>
      </c>
      <c r="C49" s="119"/>
      <c r="D49" s="119"/>
      <c r="E49" s="119"/>
      <c r="F49" s="120"/>
    </row>
    <row r="50" spans="2:6" ht="51">
      <c r="B50" s="33" t="s">
        <v>121</v>
      </c>
      <c r="C50" s="37" t="s">
        <v>34</v>
      </c>
      <c r="D50" s="38">
        <v>3</v>
      </c>
      <c r="E50" s="38">
        <v>2</v>
      </c>
      <c r="F50" s="39">
        <v>66.666666666666657</v>
      </c>
    </row>
    <row r="51" spans="2:6" ht="30.75" customHeight="1">
      <c r="B51" s="110" t="s">
        <v>86</v>
      </c>
      <c r="C51" s="119"/>
      <c r="D51" s="119"/>
      <c r="E51" s="119"/>
      <c r="F51" s="120"/>
    </row>
    <row r="52" spans="2:6" ht="51">
      <c r="B52" s="33" t="s">
        <v>122</v>
      </c>
      <c r="C52" s="37" t="s">
        <v>40</v>
      </c>
      <c r="D52" s="38">
        <v>1</v>
      </c>
      <c r="E52" s="38">
        <v>0</v>
      </c>
      <c r="F52" s="39">
        <v>0</v>
      </c>
    </row>
    <row r="53" spans="2:6" ht="51">
      <c r="B53" s="33" t="s">
        <v>123</v>
      </c>
      <c r="C53" s="37" t="s">
        <v>41</v>
      </c>
      <c r="D53" s="38">
        <v>1</v>
      </c>
      <c r="E53" s="38">
        <v>0</v>
      </c>
      <c r="F53" s="39">
        <v>0</v>
      </c>
    </row>
    <row r="54" spans="2:6" ht="51">
      <c r="B54" s="33" t="s">
        <v>124</v>
      </c>
      <c r="C54" s="37" t="s">
        <v>42</v>
      </c>
      <c r="D54" s="38">
        <v>1</v>
      </c>
      <c r="E54" s="38">
        <v>0</v>
      </c>
      <c r="F54" s="39">
        <v>0</v>
      </c>
    </row>
    <row r="55" spans="2:6" ht="46.5" customHeight="1">
      <c r="B55" s="110" t="s">
        <v>87</v>
      </c>
      <c r="C55" s="119"/>
      <c r="D55" s="119"/>
      <c r="E55" s="119"/>
      <c r="F55" s="120"/>
    </row>
    <row r="56" spans="2:6" ht="73.5" customHeight="1">
      <c r="B56" s="33" t="s">
        <v>125</v>
      </c>
      <c r="C56" s="37" t="s">
        <v>43</v>
      </c>
      <c r="D56" s="38">
        <v>1</v>
      </c>
      <c r="E56" s="38">
        <v>0</v>
      </c>
      <c r="F56" s="39">
        <v>0</v>
      </c>
    </row>
    <row r="57" spans="2:6" ht="104.25" customHeight="1">
      <c r="B57" s="33" t="s">
        <v>126</v>
      </c>
      <c r="C57" s="37" t="s">
        <v>44</v>
      </c>
      <c r="D57" s="38">
        <v>50</v>
      </c>
      <c r="E57" s="38">
        <v>10</v>
      </c>
      <c r="F57" s="39">
        <v>20</v>
      </c>
    </row>
    <row r="58" spans="2:6" ht="76.5">
      <c r="B58" s="33" t="s">
        <v>127</v>
      </c>
      <c r="C58" s="37" t="s">
        <v>45</v>
      </c>
      <c r="D58" s="38">
        <v>50</v>
      </c>
      <c r="E58" s="38">
        <v>9</v>
      </c>
      <c r="F58" s="39">
        <v>18</v>
      </c>
    </row>
    <row r="59" spans="2:6">
      <c r="F59" s="24"/>
    </row>
  </sheetData>
  <mergeCells count="16">
    <mergeCell ref="A1:E1"/>
    <mergeCell ref="A2:E2"/>
    <mergeCell ref="B51:F51"/>
    <mergeCell ref="B55:F55"/>
    <mergeCell ref="B32:F32"/>
    <mergeCell ref="B36:F36"/>
    <mergeCell ref="B39:F39"/>
    <mergeCell ref="B44:F44"/>
    <mergeCell ref="B47:F47"/>
    <mergeCell ref="B49:F49"/>
    <mergeCell ref="B28:F28"/>
    <mergeCell ref="B5:F5"/>
    <mergeCell ref="B9:F9"/>
    <mergeCell ref="B13:F13"/>
    <mergeCell ref="B18:F18"/>
    <mergeCell ref="B22:F22"/>
  </mergeCells>
  <pageMargins left="0.7" right="0.7" top="0.75" bottom="0.75" header="0.3" footer="0.3"/>
  <pageSetup paperSize="9" orientation="portrait" horizontalDpi="4294967292" r:id="rId1"/>
</worksheet>
</file>

<file path=xl/worksheets/sheet8.xml><?xml version="1.0" encoding="utf-8"?>
<worksheet xmlns="http://schemas.openxmlformats.org/spreadsheetml/2006/main" xmlns:r="http://schemas.openxmlformats.org/officeDocument/2006/relationships">
  <dimension ref="A2:P59"/>
  <sheetViews>
    <sheetView view="pageLayout" zoomScale="40" zoomScaleNormal="100" zoomScalePageLayoutView="40" workbookViewId="0">
      <selection activeCell="B11" sqref="B11:B14"/>
    </sheetView>
  </sheetViews>
  <sheetFormatPr baseColWidth="10" defaultRowHeight="12.75"/>
  <cols>
    <col min="1" max="1" width="4.28515625" style="18" customWidth="1"/>
    <col min="2" max="2" width="54.85546875" style="18" customWidth="1"/>
    <col min="3" max="3" width="17.85546875" style="18" customWidth="1"/>
    <col min="4" max="4" width="1.7109375" style="18" customWidth="1"/>
    <col min="5" max="16384" width="11.42578125" style="18"/>
  </cols>
  <sheetData>
    <row r="2" spans="1:10" ht="15">
      <c r="A2" s="109" t="s">
        <v>213</v>
      </c>
      <c r="B2" s="109"/>
      <c r="C2" s="109"/>
      <c r="D2" s="109"/>
      <c r="E2" s="109"/>
    </row>
    <row r="3" spans="1:10">
      <c r="H3" s="75"/>
      <c r="I3" s="75"/>
      <c r="J3" s="75"/>
    </row>
    <row r="4" spans="1:10" ht="24" customHeight="1">
      <c r="B4" s="51" t="s">
        <v>179</v>
      </c>
      <c r="C4" s="51" t="s">
        <v>252</v>
      </c>
      <c r="H4" s="75" t="s">
        <v>179</v>
      </c>
      <c r="I4" s="75" t="s">
        <v>194</v>
      </c>
      <c r="J4" s="75"/>
    </row>
    <row r="5" spans="1:10" ht="25.5">
      <c r="B5" s="26" t="s">
        <v>75</v>
      </c>
      <c r="C5" s="61">
        <v>36.666666666666664</v>
      </c>
      <c r="H5" s="75" t="s">
        <v>180</v>
      </c>
      <c r="I5" s="76">
        <v>36.666666666666664</v>
      </c>
      <c r="J5" s="75"/>
    </row>
    <row r="6" spans="1:10" ht="38.25">
      <c r="B6" s="26" t="s">
        <v>76</v>
      </c>
      <c r="C6" s="61">
        <v>50</v>
      </c>
      <c r="H6" s="75" t="s">
        <v>181</v>
      </c>
      <c r="I6" s="76">
        <v>50</v>
      </c>
      <c r="J6" s="75"/>
    </row>
    <row r="7" spans="1:10" ht="38.25">
      <c r="B7" s="26" t="s">
        <v>77</v>
      </c>
      <c r="C7" s="61">
        <v>25</v>
      </c>
      <c r="H7" s="75" t="s">
        <v>182</v>
      </c>
      <c r="I7" s="76">
        <v>25</v>
      </c>
      <c r="J7" s="75"/>
    </row>
    <row r="8" spans="1:10" ht="38.25">
      <c r="B8" s="26" t="s">
        <v>172</v>
      </c>
      <c r="C8" s="61">
        <v>33.333333333333336</v>
      </c>
      <c r="H8" s="75" t="s">
        <v>183</v>
      </c>
      <c r="I8" s="76">
        <v>33.333333333333336</v>
      </c>
      <c r="J8" s="75"/>
    </row>
    <row r="9" spans="1:10" ht="25.5">
      <c r="B9" s="26" t="s">
        <v>78</v>
      </c>
      <c r="C9" s="61">
        <v>64.571428571428584</v>
      </c>
      <c r="H9" s="75" t="s">
        <v>184</v>
      </c>
      <c r="I9" s="76">
        <v>64.571428571428584</v>
      </c>
      <c r="J9" s="75"/>
    </row>
    <row r="10" spans="1:10" ht="38.25">
      <c r="B10" s="26" t="s">
        <v>79</v>
      </c>
      <c r="C10" s="61">
        <v>66.67</v>
      </c>
      <c r="H10" s="75" t="s">
        <v>185</v>
      </c>
      <c r="I10" s="76">
        <v>66.67</v>
      </c>
      <c r="J10" s="75"/>
    </row>
    <row r="11" spans="1:10" ht="25.5">
      <c r="B11" s="26" t="s">
        <v>80</v>
      </c>
      <c r="C11" s="61">
        <v>8.3333333333333339</v>
      </c>
      <c r="H11" s="75" t="s">
        <v>186</v>
      </c>
      <c r="I11" s="76">
        <v>8.3333333333333339</v>
      </c>
      <c r="J11" s="75"/>
    </row>
    <row r="12" spans="1:10" ht="25.5">
      <c r="B12" s="33" t="s">
        <v>81</v>
      </c>
      <c r="C12" s="61">
        <v>38.888888888888893</v>
      </c>
      <c r="H12" s="75" t="s">
        <v>187</v>
      </c>
      <c r="I12" s="76">
        <v>38.888888888888893</v>
      </c>
      <c r="J12" s="75"/>
    </row>
    <row r="13" spans="1:10" ht="38.25">
      <c r="B13" s="26" t="s">
        <v>82</v>
      </c>
      <c r="C13" s="61">
        <v>52.083333333333329</v>
      </c>
      <c r="H13" s="75" t="s">
        <v>188</v>
      </c>
      <c r="I13" s="76">
        <v>52.083333333333329</v>
      </c>
      <c r="J13" s="75"/>
    </row>
    <row r="14" spans="1:10" ht="38.25">
      <c r="B14" s="26" t="s">
        <v>83</v>
      </c>
      <c r="C14" s="61">
        <v>34.285714285714285</v>
      </c>
      <c r="H14" s="75" t="s">
        <v>189</v>
      </c>
      <c r="I14" s="76">
        <v>34.285714285714285</v>
      </c>
      <c r="J14" s="75"/>
    </row>
    <row r="15" spans="1:10" ht="25.5">
      <c r="B15" s="33" t="s">
        <v>84</v>
      </c>
      <c r="C15" s="61">
        <v>0</v>
      </c>
      <c r="H15" s="75" t="s">
        <v>190</v>
      </c>
      <c r="I15" s="76">
        <v>0</v>
      </c>
      <c r="J15" s="75"/>
    </row>
    <row r="16" spans="1:10" ht="25.5">
      <c r="B16" s="33" t="s">
        <v>85</v>
      </c>
      <c r="C16" s="61">
        <v>66.666666666666657</v>
      </c>
      <c r="H16" s="75" t="s">
        <v>191</v>
      </c>
      <c r="I16" s="76">
        <v>66.666666666666657</v>
      </c>
      <c r="J16" s="75"/>
    </row>
    <row r="17" spans="2:16" ht="38.25">
      <c r="B17" s="26" t="s">
        <v>86</v>
      </c>
      <c r="C17" s="61">
        <v>0</v>
      </c>
      <c r="H17" s="75" t="s">
        <v>192</v>
      </c>
      <c r="I17" s="76">
        <v>0</v>
      </c>
      <c r="J17" s="75"/>
    </row>
    <row r="18" spans="2:16" ht="51">
      <c r="B18" s="26" t="s">
        <v>87</v>
      </c>
      <c r="C18" s="61">
        <v>12.666666666666666</v>
      </c>
      <c r="H18" s="75" t="s">
        <v>193</v>
      </c>
      <c r="I18" s="76">
        <v>12.666666666666666</v>
      </c>
      <c r="J18" s="75"/>
    </row>
    <row r="19" spans="2:16" ht="24" customHeight="1">
      <c r="B19" s="51" t="s">
        <v>207</v>
      </c>
      <c r="C19" s="74">
        <f>AVERAGE(C5:C18)</f>
        <v>34.940430839002268</v>
      </c>
      <c r="H19" s="75"/>
      <c r="I19" s="75"/>
      <c r="J19" s="75"/>
    </row>
    <row r="20" spans="2:16">
      <c r="L20" s="130" t="s">
        <v>241</v>
      </c>
      <c r="M20" s="130"/>
      <c r="N20" s="130"/>
      <c r="O20" s="130"/>
      <c r="P20" s="130"/>
    </row>
    <row r="21" spans="2:16" ht="88.5" customHeight="1">
      <c r="L21" s="130"/>
      <c r="M21" s="130"/>
      <c r="N21" s="130"/>
      <c r="O21" s="130"/>
      <c r="P21" s="130"/>
    </row>
    <row r="22" spans="2:16">
      <c r="L22" s="130"/>
      <c r="M22" s="130"/>
      <c r="N22" s="130"/>
      <c r="O22" s="130"/>
      <c r="P22" s="130"/>
    </row>
    <row r="23" spans="2:16">
      <c r="L23" s="130"/>
      <c r="M23" s="130"/>
      <c r="N23" s="130"/>
      <c r="O23" s="130"/>
      <c r="P23" s="130"/>
    </row>
    <row r="40" spans="2:5">
      <c r="B40" s="18" t="s">
        <v>251</v>
      </c>
    </row>
    <row r="41" spans="2:5" ht="15" customHeight="1">
      <c r="B41" s="131" t="s">
        <v>241</v>
      </c>
      <c r="C41" s="131"/>
      <c r="D41" s="34"/>
      <c r="E41" s="34"/>
    </row>
    <row r="42" spans="2:5" ht="46.5" customHeight="1">
      <c r="B42" s="131"/>
      <c r="C42" s="131"/>
      <c r="D42" s="34"/>
      <c r="E42" s="34"/>
    </row>
    <row r="47" spans="2:5" ht="9.75" customHeight="1"/>
    <row r="48" spans="2:5" hidden="1"/>
    <row r="49" spans="1:4" hidden="1"/>
    <row r="51" spans="1:4" ht="5.25" customHeight="1"/>
    <row r="52" spans="1:4" hidden="1"/>
    <row r="53" spans="1:4">
      <c r="A53" s="43" t="s">
        <v>251</v>
      </c>
    </row>
    <row r="54" spans="1:4" ht="6" customHeight="1"/>
    <row r="55" spans="1:4" ht="15" customHeight="1">
      <c r="A55" s="126" t="s">
        <v>241</v>
      </c>
      <c r="B55" s="126"/>
      <c r="C55" s="126"/>
      <c r="D55" s="126"/>
    </row>
    <row r="56" spans="1:4">
      <c r="A56" s="126"/>
      <c r="B56" s="126"/>
      <c r="C56" s="126"/>
      <c r="D56" s="126"/>
    </row>
    <row r="57" spans="1:4" ht="8.25" customHeight="1">
      <c r="A57" s="126"/>
      <c r="B57" s="126"/>
      <c r="C57" s="126"/>
      <c r="D57" s="126"/>
    </row>
    <row r="58" spans="1:4" hidden="1">
      <c r="A58" s="126"/>
      <c r="B58" s="126"/>
      <c r="C58" s="126"/>
      <c r="D58" s="126"/>
    </row>
    <row r="59" spans="1:4" hidden="1">
      <c r="A59" s="126"/>
      <c r="B59" s="126"/>
      <c r="C59" s="126"/>
      <c r="D59" s="126"/>
    </row>
  </sheetData>
  <mergeCells count="4">
    <mergeCell ref="L20:P23"/>
    <mergeCell ref="A2:E2"/>
    <mergeCell ref="B41:C42"/>
    <mergeCell ref="A55:D59"/>
  </mergeCells>
  <pageMargins left="0.7" right="0.7" top="0.75" bottom="0.75" header="0.3" footer="0.3"/>
  <pageSetup paperSize="9" orientation="portrait" horizontalDpi="4294967292" r:id="rId1"/>
  <drawing r:id="rId2"/>
</worksheet>
</file>

<file path=xl/worksheets/sheet9.xml><?xml version="1.0" encoding="utf-8"?>
<worksheet xmlns="http://schemas.openxmlformats.org/spreadsheetml/2006/main" xmlns:r="http://schemas.openxmlformats.org/officeDocument/2006/relationships">
  <dimension ref="A2:Q41"/>
  <sheetViews>
    <sheetView view="pageLayout" topLeftCell="A13" zoomScaleNormal="100" workbookViewId="0">
      <selection activeCell="B36" sqref="B36"/>
    </sheetView>
  </sheetViews>
  <sheetFormatPr baseColWidth="10" defaultRowHeight="15"/>
  <cols>
    <col min="1" max="1" width="6.85546875" customWidth="1"/>
    <col min="2" max="2" width="39.28515625" customWidth="1"/>
    <col min="3" max="3" width="20.140625" customWidth="1"/>
  </cols>
  <sheetData>
    <row r="2" spans="1:17">
      <c r="A2" s="109" t="s">
        <v>214</v>
      </c>
      <c r="B2" s="109"/>
      <c r="C2" s="109"/>
      <c r="D2" s="109"/>
    </row>
    <row r="4" spans="1:17" ht="18" customHeight="1">
      <c r="B4" s="36" t="s">
        <v>48</v>
      </c>
      <c r="C4" s="36" t="s">
        <v>252</v>
      </c>
    </row>
    <row r="5" spans="1:17" ht="18" customHeight="1">
      <c r="B5" s="26" t="s">
        <v>58</v>
      </c>
      <c r="C5" s="27">
        <v>52.083333333333329</v>
      </c>
    </row>
    <row r="6" spans="1:17" ht="18" customHeight="1">
      <c r="B6" s="26" t="s">
        <v>56</v>
      </c>
      <c r="C6" s="27">
        <v>66.67</v>
      </c>
    </row>
    <row r="7" spans="1:17" ht="18" customHeight="1">
      <c r="B7" s="26" t="s">
        <v>53</v>
      </c>
      <c r="C7" s="27">
        <v>45.555555555555557</v>
      </c>
    </row>
    <row r="8" spans="1:17" ht="18" customHeight="1">
      <c r="B8" s="26" t="s">
        <v>55</v>
      </c>
      <c r="C8" s="27">
        <v>34.285714285714285</v>
      </c>
    </row>
    <row r="9" spans="1:17" ht="18" customHeight="1">
      <c r="B9" s="26" t="s">
        <v>60</v>
      </c>
      <c r="C9" s="27">
        <v>0</v>
      </c>
    </row>
    <row r="10" spans="1:17" ht="18" customHeight="1">
      <c r="B10" s="26" t="s">
        <v>57</v>
      </c>
      <c r="C10" s="27">
        <v>64.571428571428584</v>
      </c>
    </row>
    <row r="11" spans="1:17" ht="18" customHeight="1">
      <c r="B11" s="26" t="s">
        <v>54</v>
      </c>
      <c r="C11" s="27">
        <v>25</v>
      </c>
    </row>
    <row r="12" spans="1:17" ht="18" customHeight="1">
      <c r="B12" s="26" t="s">
        <v>61</v>
      </c>
      <c r="C12" s="27">
        <v>66.666666666666657</v>
      </c>
      <c r="N12" s="132"/>
      <c r="O12" s="132"/>
      <c r="P12" s="132"/>
      <c r="Q12" s="132"/>
    </row>
    <row r="13" spans="1:17" ht="18" customHeight="1">
      <c r="B13" s="26" t="s">
        <v>51</v>
      </c>
      <c r="C13" s="27">
        <v>36.666666666666664</v>
      </c>
      <c r="N13" s="132"/>
      <c r="O13" s="132"/>
      <c r="P13" s="132"/>
      <c r="Q13" s="132"/>
    </row>
    <row r="14" spans="1:17" ht="18" customHeight="1">
      <c r="B14" s="26" t="s">
        <v>52</v>
      </c>
      <c r="C14" s="27">
        <v>8.3333333333333339</v>
      </c>
      <c r="N14" s="132"/>
      <c r="O14" s="132"/>
      <c r="P14" s="132"/>
      <c r="Q14" s="132"/>
    </row>
    <row r="15" spans="1:17" ht="18" customHeight="1">
      <c r="B15" s="26" t="s">
        <v>59</v>
      </c>
      <c r="C15" s="27">
        <v>33.333333333333336</v>
      </c>
      <c r="N15" s="132"/>
      <c r="O15" s="132"/>
      <c r="P15" s="132"/>
      <c r="Q15" s="132"/>
    </row>
    <row r="16" spans="1:17" ht="18" customHeight="1">
      <c r="B16" s="26" t="s">
        <v>174</v>
      </c>
      <c r="C16" s="27">
        <v>0</v>
      </c>
      <c r="N16" s="132"/>
      <c r="O16" s="132"/>
      <c r="P16" s="132"/>
      <c r="Q16" s="132"/>
    </row>
    <row r="17" spans="2:17" ht="18" customHeight="1">
      <c r="B17" s="26" t="s">
        <v>173</v>
      </c>
      <c r="C17" s="27">
        <v>12.666666666666666</v>
      </c>
      <c r="N17" s="132"/>
      <c r="O17" s="132"/>
      <c r="P17" s="132"/>
      <c r="Q17" s="132"/>
    </row>
    <row r="18" spans="2:17">
      <c r="B18" s="14"/>
      <c r="C18" s="15"/>
      <c r="N18" s="132"/>
      <c r="O18" s="132"/>
      <c r="P18" s="132"/>
      <c r="Q18" s="132"/>
    </row>
    <row r="37" spans="1:6">
      <c r="A37" s="125" t="s">
        <v>251</v>
      </c>
      <c r="B37" s="125"/>
    </row>
    <row r="38" spans="1:6" ht="7.5" customHeight="1"/>
    <row r="39" spans="1:6" ht="19.5" customHeight="1">
      <c r="A39" s="126" t="s">
        <v>242</v>
      </c>
      <c r="B39" s="126"/>
      <c r="C39" s="126"/>
      <c r="D39" s="126"/>
      <c r="E39" s="16"/>
      <c r="F39" s="16"/>
    </row>
    <row r="40" spans="1:6">
      <c r="A40" s="126"/>
      <c r="B40" s="126"/>
      <c r="C40" s="126"/>
      <c r="D40" s="126"/>
      <c r="E40" s="16"/>
      <c r="F40" s="16"/>
    </row>
    <row r="41" spans="1:6" ht="35.25" customHeight="1">
      <c r="A41" s="126"/>
      <c r="B41" s="126"/>
      <c r="C41" s="126"/>
      <c r="D41" s="126"/>
      <c r="E41" s="16"/>
      <c r="F41" s="16"/>
    </row>
  </sheetData>
  <mergeCells count="4">
    <mergeCell ref="N12:Q18"/>
    <mergeCell ref="A2:D2"/>
    <mergeCell ref="A37:B37"/>
    <mergeCell ref="A39:D41"/>
  </mergeCells>
  <pageMargins left="0.7" right="0.7" top="0.75" bottom="0.75" header="0.3" footer="0.3"/>
  <pageSetup paperSize="9"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DATOS</vt:lpstr>
      <vt:lpstr>MATRIZ INCIAL</vt:lpstr>
      <vt:lpstr>MATRIZ EVALUADA</vt:lpstr>
      <vt:lpstr>2012-DET</vt:lpstr>
      <vt:lpstr>2012-OBJ.</vt:lpstr>
      <vt:lpstr>2012-ASP</vt:lpstr>
      <vt:lpstr>2013-DET</vt:lpstr>
      <vt:lpstr>2013-OBJ</vt:lpstr>
      <vt:lpstr>2013-ASP</vt:lpstr>
      <vt:lpstr>2014-DET</vt:lpstr>
      <vt:lpstr>2014-OBJ</vt:lpstr>
      <vt:lpstr>2014-ASP</vt:lpstr>
      <vt:lpstr>2015-DETA</vt:lpstr>
      <vt:lpstr>2015-OBJ</vt:lpstr>
      <vt:lpstr>2015-ASP</vt:lpstr>
      <vt:lpstr>TOTAL-DETA</vt:lpstr>
      <vt:lpstr>TOTAL-OBJ</vt:lpstr>
      <vt:lpstr>TOTAL-ASP</vt:lpstr>
      <vt:lpstr>POR AÑO</vt:lpstr>
      <vt:lpstr>PRESUPUESTO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2016-05-18T15:21:27Z</dcterms:modified>
</cp:coreProperties>
</file>